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4"/>
  </bookViews>
  <sheets>
    <sheet name="RAUTITAN" sheetId="1" r:id="rId1"/>
    <sheet name="RAUTHERM S" sheetId="2" r:id="rId2"/>
    <sheet name="RAUPIANO" sheetId="3" r:id="rId3"/>
    <sheet name="HT" sheetId="4" r:id="rId4"/>
    <sheet name="RAUBASIC" sheetId="5" r:id="rId5"/>
    <sheet name="VACUCLEAN" sheetId="6" r:id="rId6"/>
    <sheet name="RAUTOOL" sheetId="7" r:id="rId7"/>
  </sheets>
  <definedNames>
    <definedName name="_xlnm._FilterDatabase" localSheetId="3" hidden="1">'HT'!$A$1:$I$192</definedName>
    <definedName name="_xlnm._FilterDatabase" localSheetId="4" hidden="1">'RAUBASIC'!$A$1:$I$71</definedName>
    <definedName name="_xlnm._FilterDatabase" localSheetId="2" hidden="1">'RAUPIANO'!$A$1:$I$210</definedName>
    <definedName name="_xlnm._FilterDatabase" localSheetId="1" hidden="1">'RAUTHERM S'!$A$2:$O$232</definedName>
    <definedName name="_xlnm._FilterDatabase" localSheetId="0" hidden="1">'RAUTITAN'!$A$2:$N$2</definedName>
    <definedName name="_xlnm._FilterDatabase" localSheetId="6" hidden="1">'RAUTOOL'!$A$1:$G$73</definedName>
    <definedName name="_xlnm._FilterDatabase" localSheetId="5" hidden="1">'VACUCLEAN'!$A$1:$I$58</definedName>
    <definedName name="_xlnm.Print_Area" localSheetId="0">'RAUTITAN'!$A$1:$N$389</definedName>
  </definedNames>
  <calcPr fullCalcOnLoad="1"/>
</workbook>
</file>

<file path=xl/comments1.xml><?xml version="1.0" encoding="utf-8"?>
<comments xmlns="http://schemas.openxmlformats.org/spreadsheetml/2006/main">
  <authors>
    <author>Worker</author>
  </authors>
  <commentList>
    <comment ref="M3" authorId="0">
      <text>
        <r>
          <rPr>
            <b/>
            <sz val="8"/>
            <rFont val="Tahoma"/>
            <family val="2"/>
          </rPr>
          <t>Worker: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<sst xmlns="http://schemas.openxmlformats.org/spreadsheetml/2006/main" count="3589" uniqueCount="1881">
  <si>
    <t>DN 75 67 Grad</t>
  </si>
  <si>
    <t>DN 75 87 Grad</t>
  </si>
  <si>
    <t>DN 110 15 Grad</t>
  </si>
  <si>
    <t>DN 110 30 Grad</t>
  </si>
  <si>
    <t>DN 110 45 Grad</t>
  </si>
  <si>
    <t>DN 110 67 Grad</t>
  </si>
  <si>
    <t>DN 110 87 Grad</t>
  </si>
  <si>
    <t>DN 125 15 Grad</t>
  </si>
  <si>
    <t>DN 125 30 Grad</t>
  </si>
  <si>
    <t>DN 125 45 Grad</t>
  </si>
  <si>
    <t>DN 125 67 Grad</t>
  </si>
  <si>
    <t>DN 125 87 Grad</t>
  </si>
  <si>
    <t>DN 160 15 Grad</t>
  </si>
  <si>
    <t>DN 160 30 Grad</t>
  </si>
  <si>
    <t>DN 160 45 Grad</t>
  </si>
  <si>
    <t>DN 160 87 Grad</t>
  </si>
  <si>
    <t>HTL Langmuffe</t>
  </si>
  <si>
    <t>Труба каналізаційна HT-PP  32, довжина  150 мм</t>
  </si>
  <si>
    <t>DN 32, Baulänge 150 mm</t>
  </si>
  <si>
    <t>20/2000</t>
  </si>
  <si>
    <t>Труба каналізаційна HT-PP  32, довжина  250 мм</t>
  </si>
  <si>
    <t>DN 32, Baulänge 250 mm</t>
  </si>
  <si>
    <t>20/1500</t>
  </si>
  <si>
    <t>Труба каналізаційна HT-PP  32, довжина  500 мм</t>
  </si>
  <si>
    <t>DN 32, Baulänge 500 mm</t>
  </si>
  <si>
    <t>20/1000</t>
  </si>
  <si>
    <t>Труба каналізаційна HT-PP  32, довжина  1000 мм</t>
  </si>
  <si>
    <t>20/500</t>
  </si>
  <si>
    <t>Труба каналізаційна HT-PP  32, довжина  1500 мм</t>
  </si>
  <si>
    <t>DN 32, Baulänge 1500 mm</t>
  </si>
  <si>
    <t>Труба каналізаційна HT-PP  32, довжина  2000 мм</t>
  </si>
  <si>
    <t>DN 32, Baulänge 2000 mm</t>
  </si>
  <si>
    <t>Труба каналізаційна HT-PP  40, довжина 1500 мм</t>
  </si>
  <si>
    <t>DN 40, Baulänge 1500 mm</t>
  </si>
  <si>
    <t>Труба каналізаційна HT-PP  40, довжина 3000 мм</t>
  </si>
  <si>
    <t>DN 40, Baulänge 3000 mm</t>
  </si>
  <si>
    <t>Труба каналізаційна HT-PP  50, довжина 1500 мм</t>
  </si>
  <si>
    <t>Труба каналізаційна HT-PP  50, довжина 3000 мм</t>
  </si>
  <si>
    <t>DN 50, Baulänge 3000 mm</t>
  </si>
  <si>
    <t>Труба RAUTITAN flex 16х2,2 мм, відрізки 6 м</t>
  </si>
  <si>
    <t>Труба RAUTITAN flex 16х2,2 мм, бухта 100 м</t>
  </si>
  <si>
    <t xml:space="preserve">60 м </t>
  </si>
  <si>
    <t xml:space="preserve">6 м </t>
  </si>
  <si>
    <t>Труба RAUTITAN flex 20х2,8 мм, відрізки 6 м</t>
  </si>
  <si>
    <t>Труба RAUTITAN flex 25х3,5 мм, відрізки 6 м</t>
  </si>
  <si>
    <t>Труба RAUTITAN flex 32х4,4 мм, відрізки 6 м</t>
  </si>
  <si>
    <t>Труба RAUTITAN flex 40х5,5 мм, відрізки 6 м</t>
  </si>
  <si>
    <t>Труба RAUTITAN flex 50х6,9 мм, відрізки 6 м</t>
  </si>
  <si>
    <t>Труба RAUTITAN flex 63х8,6 мм, відрізки 6 м</t>
  </si>
  <si>
    <t>Перехідник RAUTHERM S з зовнішньою різьбою 10-R 1/2"</t>
  </si>
  <si>
    <t>Трійник RAUTHERM S 17-10-17</t>
  </si>
  <si>
    <t>Трійник RAUTHERM S 20-10-20</t>
  </si>
  <si>
    <t>Трійник RAUTHERM S 25-10-25</t>
  </si>
  <si>
    <t>Трійник RAUTHERM S 32-10-32</t>
  </si>
  <si>
    <t>Труба RAUTHERM S 10х1,1, бухта 240 м</t>
  </si>
  <si>
    <t>Труба RAUTHERM S 17х2,0, відрізки 5 м</t>
  </si>
  <si>
    <t>Заглушка RAUPIANO PLUS 110</t>
  </si>
  <si>
    <t>Муфта двохраструбна RAUPIANO PLUS  50</t>
  </si>
  <si>
    <t>REHAU RAUPIANO PLUS Plus-Doppelmuffe</t>
  </si>
  <si>
    <t>Муфта двохраструбна RAUPIANO PLUS  90</t>
  </si>
  <si>
    <t>REHAU-RAUPIANO PLUS Plus-Doppelmuffe</t>
  </si>
  <si>
    <t>Муфта двохраструбна RAUPIANO PLUS 110</t>
  </si>
  <si>
    <t>Муфта двохраструбна RAUPIANO PLUS 125</t>
  </si>
  <si>
    <t>Муфта двохраструбна RAUPIANO PLUS 160</t>
  </si>
  <si>
    <t>Муфта насувна RAUPIANO PLUS  40</t>
  </si>
  <si>
    <t>REHAU-RAUPIANO PLUS Plus-Überschiebmuffe</t>
  </si>
  <si>
    <t>Муфта насувна RAUPIANO PLUS  75</t>
  </si>
  <si>
    <t>Муфта насувна RAUPIANO PLUS  90</t>
  </si>
  <si>
    <t>Муфта насувна RAUPIANO PLUS 110</t>
  </si>
  <si>
    <t>Муфта насувна RAUPIANO PLUS 125</t>
  </si>
  <si>
    <t>Отвод RAUPIANO PLUS  40 15°</t>
  </si>
  <si>
    <t>REHAU-RAUPIANO PLUS Plus-Bogen</t>
  </si>
  <si>
    <t>Трійник RAUTITAN з внутр. різьбою на боковому проході 40-Rp1 "-40</t>
  </si>
  <si>
    <t>Трійник RAUTITAN з внутр. різьбою на боковому проході 40-Rp1 1/4"-40</t>
  </si>
  <si>
    <t>Трійник RAUTITAN з внутр. різьбою на боковому проході 50-Rp1 "-50</t>
  </si>
  <si>
    <t>Трійник RAUTITAN з внутр. різьбою на боковому проході 50-Rp1 1/4"-50</t>
  </si>
  <si>
    <t>Трійник RAUTITAN з внутр. різьбою на боковому проході 63-Rp1 "-63</t>
  </si>
  <si>
    <t>Трійник RAUTITAN настінний з внутр. різьбою на бок.пр. 16-Rp1/2"-16</t>
  </si>
  <si>
    <t>Трійник RAUTITAN настінний з внутр. різьбою на бок.пр. 20-Rp1/2"-20</t>
  </si>
  <si>
    <t xml:space="preserve">Труба RAUTITAN his 16x2,2  бухта 100 м  </t>
  </si>
  <si>
    <t xml:space="preserve">Труба RAUTITAN his 16x2,2  відрізки 6 м  </t>
  </si>
  <si>
    <t xml:space="preserve">Труба RAUTITAN his 20x2,8  бухта 100 м  </t>
  </si>
  <si>
    <t xml:space="preserve">Труба RAUTITAN his 20x2,8  відрізки 6 м  </t>
  </si>
  <si>
    <t xml:space="preserve">Труба RAUTITAN his 25x3,5  відрізки 6 м  </t>
  </si>
  <si>
    <t xml:space="preserve">Труба RAUTITAN his 32x4,4  відрізки 6 м  </t>
  </si>
  <si>
    <t xml:space="preserve">Труба RAUTITAN his 40x5,5  відрізки 6 м  </t>
  </si>
  <si>
    <t xml:space="preserve">Труба RAUTITAN his 50x6,9  відрізки 6 м  </t>
  </si>
  <si>
    <t xml:space="preserve">Труба RAUTITAN his 63x8,6  відрізки 6 м  </t>
  </si>
  <si>
    <t>Труба RAUTITAN pink 16х2,2 мм, відрізки 6 м</t>
  </si>
  <si>
    <t>Труба RAUTITAN pink 20х2,8 мм, відрізки 6 м</t>
  </si>
  <si>
    <t>Отвод RAUPIANO PLUS 110 15°</t>
  </si>
  <si>
    <t>Отвод RAUPIANO PLUS 110 30°</t>
  </si>
  <si>
    <t>Отвод RAUPIANO PLUS 110 45°</t>
  </si>
  <si>
    <t>Отвод RAUPIANO PLUS 110 67°</t>
  </si>
  <si>
    <t>Отвод RAUPIANO PLUS 110 87°</t>
  </si>
  <si>
    <t>Отвод RAUPIANO PLUS 125 15°</t>
  </si>
  <si>
    <t>Отвод RAUPIANO PLUS 125 30°</t>
  </si>
  <si>
    <t>Отвод RAUPIANO PLUS 125 45°</t>
  </si>
  <si>
    <t>Отвод RAUPIANO PLUS 125 67°</t>
  </si>
  <si>
    <t>Отвод RAUPIANO PLUS 125 87°</t>
  </si>
  <si>
    <t>Отвод RAUPIANO PLUS 160 45°</t>
  </si>
  <si>
    <t>Отвод RAUPIANO PLUS 160 87°</t>
  </si>
  <si>
    <t>Отвод RAUPIANO PLUS для унітаза 110 22°</t>
  </si>
  <si>
    <t>Отвод RAUPIANO PLUS для унітаза 110 45°</t>
  </si>
  <si>
    <t>Отвод RAUPIANO PLUS для унітаза 110 90°</t>
  </si>
  <si>
    <t>Патрубок для сифону RAUPIANO PLUS кутовий  40/40-30</t>
  </si>
  <si>
    <t>REHAU-RAUPIANO PLUS Plus-Siphonwinkel</t>
  </si>
  <si>
    <t>Патрубок для сифону RAUPIANO PLUS кутовий  50/40-30</t>
  </si>
  <si>
    <t>Патрубок для сифону RAUPIANO PLUS кутовий  50/50</t>
  </si>
  <si>
    <t>Патрубок для металевого сифону RAUPIANO PLUS прямий  75/80</t>
  </si>
  <si>
    <t>REHAU-RAUPIANO PLUS Plus-Anschlussstück</t>
  </si>
  <si>
    <t>Патрубок для сифону RAUPIANO PLUS прямий  40/40-30</t>
  </si>
  <si>
    <t>Патрубок для сифону RAUPIANO PLUS прямий  50/40-30</t>
  </si>
  <si>
    <t>Патрубок для сифону RAUPIANO PLUS прямий  50/50</t>
  </si>
  <si>
    <t>Патрубок компенсаційний RAUPIANO PLUS  90</t>
  </si>
  <si>
    <t>T-Stück 16-Rp1/2"-16</t>
  </si>
  <si>
    <t>T-Stück 20-Rp1/2"-20</t>
  </si>
  <si>
    <t>T-Stück 16-16-16</t>
  </si>
  <si>
    <t>T-Stück 20-20-20</t>
  </si>
  <si>
    <t>T-Stück 25-25-25 ЕХ</t>
  </si>
  <si>
    <t>RAUBASIC press-Rohr PE-Xb 16x2,0 (100 m)</t>
  </si>
  <si>
    <t>RAUBASIC press-Rohr PE-Xb 20 x 2,0 (100 m)</t>
  </si>
  <si>
    <t>RAUBASIC press-Rohr PE-Xb 25 x 2,3 EX (50 m)</t>
  </si>
  <si>
    <t>RAUBASIC press-Rohr PE-Xb 16x2,0 (100 m) mit EVAL</t>
  </si>
  <si>
    <t>RAUBASIC press-Rohr PE-Xb 20 x 2,0 (100 m) mit EVAL</t>
  </si>
  <si>
    <t>RAUBASIC press-Rohr PE-Xb 25 x 2,3 EX (50 m) mit EVAL</t>
  </si>
  <si>
    <t>Гільза запресовочна RAUBASIC 16</t>
  </si>
  <si>
    <t>Гільза запресовочна RAUBASIC 20</t>
  </si>
  <si>
    <t>Гільза запресовочна RAUBASIC 25</t>
  </si>
  <si>
    <t>З'єднання різьбове RAUBASIC 15хG3/4" для Г-образних трубок</t>
  </si>
  <si>
    <t>З'єднання різьбове RAUBASIC 16хG3/4"</t>
  </si>
  <si>
    <t>З'єднання різьбове RAUBASIC 20хG3/4"</t>
  </si>
  <si>
    <t>Інструмент RAUBASIC press 16, 20, 25</t>
  </si>
  <si>
    <t>Інструмент RAUBASIC для запресовки 16</t>
  </si>
  <si>
    <t>Інструмент RAUBASIC для запресовки 20</t>
  </si>
  <si>
    <t>Інструмент RAUBASIC для запресовки 25</t>
  </si>
  <si>
    <t>Комплект Г-образних трубок RAUBASIC для радіатора 16,  250 мм</t>
  </si>
  <si>
    <t>Трійник RAUPIANO PLUS  50/50 87°</t>
  </si>
  <si>
    <t>Трійник RAUPIANO PLUS  75/50 45°</t>
  </si>
  <si>
    <t>Трійник RAUPIANO PLUS  75/50 87°</t>
  </si>
  <si>
    <t>Трійник RAUPIANO PLUS  75/75 45°</t>
  </si>
  <si>
    <t>Трійник RAUPIANO PLUS  75/75 87°</t>
  </si>
  <si>
    <t>Трійник RAUPIANO PLUS  90/50 45°</t>
  </si>
  <si>
    <t>Трійник RAUPIANO PLUS  90/50 87°</t>
  </si>
  <si>
    <t>Трійник RAUPIANO PLUS  90/90 45°</t>
  </si>
  <si>
    <t>Трійник RAUPIANO PLUS  90/90 87°</t>
  </si>
  <si>
    <t>Трійник RAUPIANO PLUS 110/ 50 45°</t>
  </si>
  <si>
    <t>Трійник RAUPIANO PLUS 110/ 50 87°</t>
  </si>
  <si>
    <t>Трійник RAUPIANO PLUS 110/ 75 45°</t>
  </si>
  <si>
    <t>Трійник RAUPIANO PLUS 110/ 75 87°</t>
  </si>
  <si>
    <t>Трійник RAUPIANO PLUS 110/110 45°</t>
  </si>
  <si>
    <t>Трійник RAUPIANO PLUS 110/110 87°</t>
  </si>
  <si>
    <t>Трійник RAUPIANO PLUS 125/110 45°</t>
  </si>
  <si>
    <t>Трійник RAUPIANO PLUS 125/110 87°</t>
  </si>
  <si>
    <t>Трійник RAUPIANO PLUS 125/125 45°</t>
  </si>
  <si>
    <t>Трійник RAUPIANO PLUS 125/125 87°</t>
  </si>
  <si>
    <t>Трійник RAUPIANO PLUS 160/110 45°</t>
  </si>
  <si>
    <t>Трійник RAUPIANO PLUS 160/110 87°</t>
  </si>
  <si>
    <t>Трійник RAUPIANO PLUS 160/125 45°</t>
  </si>
  <si>
    <t>Трійник RAUPIANO PLUS 160/125 87°</t>
  </si>
  <si>
    <t>Трійник RAUPIANO PLUS 160/160 45°</t>
  </si>
  <si>
    <t>Трійник RAUPIANO PLUS 160/160 87°</t>
  </si>
  <si>
    <t>Трійник паралельний RAUPIANO PLUS 110/110</t>
  </si>
  <si>
    <t>Труба RAUPIANO PLUS для унітаза 110, довжина 250 мм</t>
  </si>
  <si>
    <t>Труба каналізаційна RAUPIANO PLUS  40, довжина  150 мм</t>
  </si>
  <si>
    <t>REHAU-RAUPIANO PLUS Plus-Abflussrohr</t>
  </si>
  <si>
    <t>Труба каналізаційна RAUPIANO PLUS  40, довжина  250 мм</t>
  </si>
  <si>
    <t>Труба каналізаційна RAUPIANO PLUS  40, довжина  500 мм</t>
  </si>
  <si>
    <t>Труба каналізаційна RAUPIANO PLUS  40, довжина 1000 мм</t>
  </si>
  <si>
    <t>Труба каналізаційна RAUPIANO PLUS  40, довжина 2000 мм</t>
  </si>
  <si>
    <t>Трійник RAUTITAN PX 16-20-16</t>
  </si>
  <si>
    <t>Трійник RAUTITAN PX 16-25-16</t>
  </si>
  <si>
    <t>Трійник RAUTITAN PX 20-16-16</t>
  </si>
  <si>
    <t>Трійник RAUTITAN PX 20-16-20</t>
  </si>
  <si>
    <t>Трійник RAUTITAN PX 20-20-16</t>
  </si>
  <si>
    <t>Трійник RAUTITAN PX 20-20-20</t>
  </si>
  <si>
    <t>Трійник RAUTITAN PX 20-25-16</t>
  </si>
  <si>
    <t>Трійник RAUTITAN PX 20-25-20</t>
  </si>
  <si>
    <t>Трійник RAUTITAN PX 25-16-16</t>
  </si>
  <si>
    <t>Трійник RAUTITAN PX 25-16-20</t>
  </si>
  <si>
    <t>Трійник RAUTITAN PX 25-16-25</t>
  </si>
  <si>
    <t>Трійник RAUTITAN PX 25-20-16</t>
  </si>
  <si>
    <t>Трійник RAUTITAN PX 25-20-20</t>
  </si>
  <si>
    <t>Трійник RAUTITAN PX 25-20-25</t>
  </si>
  <si>
    <t>Трійник RAUTITAN PX 25-25-16</t>
  </si>
  <si>
    <t>Трійник RAUTITAN PX 25-25-20</t>
  </si>
  <si>
    <t>Трійник RAUTITAN PX 25-25-25</t>
  </si>
  <si>
    <t>Трійник RAUTITAN PX 25-32-25</t>
  </si>
  <si>
    <t>Трійник RAUTITAN PX 32-16-32</t>
  </si>
  <si>
    <t>Трійник RAUTITAN PX 32-20-20</t>
  </si>
  <si>
    <t>Трійник RAUTITAN PX 32-20-25</t>
  </si>
  <si>
    <t>Трійник RAUTITAN PX 32-20-32</t>
  </si>
  <si>
    <t>Трійник RAUTITAN PX 32-25-20</t>
  </si>
  <si>
    <t>Трійник RAUTITAN PX 32-25-25</t>
  </si>
  <si>
    <t>Трійник RAUTITAN PX 32-25-32</t>
  </si>
  <si>
    <t>Трійник RAUTITAN PX 32-32-20</t>
  </si>
  <si>
    <t>Трійник RAUTITAN PX 32-32-25</t>
  </si>
  <si>
    <t>Трійник RAUTITAN PX 32-32-32</t>
  </si>
  <si>
    <t>Трійник RAUTITAN PX 40-20-40</t>
  </si>
  <si>
    <t>Трійник RAUTITAN PX 40-25-40</t>
  </si>
  <si>
    <t>Трійник RAUTITAN PX 40-32-32</t>
  </si>
  <si>
    <t>Трійник RAUTITAN PX 40-32-40</t>
  </si>
  <si>
    <t>Трійник RAUTITAN PX  40-40-40</t>
  </si>
  <si>
    <t>Труба RAUTITAN flex 16х2,2 мм, бухта 500 м</t>
  </si>
  <si>
    <t xml:space="preserve">Труба RAUTITAN his 25x3,5  бухта 50 м  </t>
  </si>
  <si>
    <t xml:space="preserve">Труба RAUTITAN his 32x4,4  бухта 50 м  </t>
  </si>
  <si>
    <t>Дистанційне управління опалення/охолодження</t>
  </si>
  <si>
    <t>Регулятор опалення/охолодження</t>
  </si>
  <si>
    <t>Термопленка</t>
  </si>
  <si>
    <t>Труба RAUTHERM S 20х2,0, бухта 500 м</t>
  </si>
  <si>
    <t>Муфта двохраструбна RAUPIANO PLUS 200</t>
  </si>
  <si>
    <t>Муфта насувна RAUPIANO PLUS 200</t>
  </si>
  <si>
    <t>Отвод RAUPIANO PLUS 200 45°</t>
  </si>
  <si>
    <t>Отвод RAUPIANO PLUS 200 87°</t>
  </si>
  <si>
    <t>Ревізія RAUPIANO PLUS 50</t>
  </si>
  <si>
    <t>Трійник RAUPIANO PLUS  90/75 45°</t>
  </si>
  <si>
    <t>Трійник RAUPIANO PLUS  90/75 87°</t>
  </si>
  <si>
    <t>Труба каналізаційна RAUPIANO PLUS  75, довжина 3000 мм</t>
  </si>
  <si>
    <t>Труба каналізаційна RAUPIANO PLUS  90, довжина  150 мм</t>
  </si>
  <si>
    <t>Колпак витяжний HTDH 110</t>
  </si>
  <si>
    <t>Кутник для сифона HTSW 40/40/30</t>
  </si>
  <si>
    <t>Кутник для сифона HTSW 50/40/30</t>
  </si>
  <si>
    <t>Кутник для сифона HTSW 50/50</t>
  </si>
  <si>
    <t xml:space="preserve">Муфта двохраструбна HT-PP  40  </t>
  </si>
  <si>
    <t xml:space="preserve">Муфта двохраструбна HT-PP  50  </t>
  </si>
  <si>
    <t xml:space="preserve">Муфта двохраструбна HT-PP  75 </t>
  </si>
  <si>
    <t xml:space="preserve">Муфта двохраструбна HT-PP 125 </t>
  </si>
  <si>
    <t xml:space="preserve">Муфта двохраструбна HT-PP 160 </t>
  </si>
  <si>
    <t>Муфта насувна HTU  40</t>
  </si>
  <si>
    <t>Муфта насувна HTU  50</t>
  </si>
  <si>
    <t>Муфта насувна HTU  75</t>
  </si>
  <si>
    <t>Муфта насувна HTU 110</t>
  </si>
  <si>
    <t>Муфта насувна HTU 125</t>
  </si>
  <si>
    <t>Муфта насувна HTU 160</t>
  </si>
  <si>
    <t>Отвод HT-PP  40 15°</t>
  </si>
  <si>
    <t>Отвод HT-PP  40 30°</t>
  </si>
  <si>
    <t>Отвод HT-PP  40 45°</t>
  </si>
  <si>
    <t>Отвод HT-PP  40 67°</t>
  </si>
  <si>
    <t>Отвод HT-PP  40 87°</t>
  </si>
  <si>
    <t>Отвод HT-PP  50 15°</t>
  </si>
  <si>
    <t>Отвод HT-PP  50 30°</t>
  </si>
  <si>
    <t>Отвод HT-PP  50 45°</t>
  </si>
  <si>
    <t>Отвод HT-PP  50 67°</t>
  </si>
  <si>
    <t>Отвод HT-PP  50 87°</t>
  </si>
  <si>
    <t>Отвод HT-PP  75 15°</t>
  </si>
  <si>
    <t>Отвод HT-PP  75 30°</t>
  </si>
  <si>
    <t>Отвод HT-PP  75 45°</t>
  </si>
  <si>
    <t>Отвод HT-PP  75 67°</t>
  </si>
  <si>
    <t>Отвод HT-PP  75 87°</t>
  </si>
  <si>
    <t>Отвод HT-PP 110 15°</t>
  </si>
  <si>
    <t>Отвод HT-PP 110 30°</t>
  </si>
  <si>
    <t>Отвод HT-PP 110 45°</t>
  </si>
  <si>
    <t>Отвод HT-PP 110 67°</t>
  </si>
  <si>
    <t>Труба каналізаційна RAUPIANO PLUS 160, довжина 500 мм</t>
  </si>
  <si>
    <t>Труба каналізаційна RAUPIANO PLUS 160, довжина 1000 мм</t>
  </si>
  <si>
    <t>Труба каналізаційна RAUPIANO PLUS 160, довжина 2000 мм</t>
  </si>
  <si>
    <t>Труба каналізаційна RAUPIANO PLUS 160, довжина 3000 мм</t>
  </si>
  <si>
    <t>Хомут ковзний, з дистанційними шайбами та резиновою вкладкою RAUPIANO PLUS  75 / М10</t>
  </si>
  <si>
    <t>Хомут ковзний, з дистанційними шайбами та резиновою вкладкою RAUPIANO PLUS  90 / М10</t>
  </si>
  <si>
    <t>Хомут ковзний, з дистанційними шайбами та резиновою вкладкою RAUPIANO PLUS 110 / М10</t>
  </si>
  <si>
    <t>Хомут ковзний, з дистанційними шайбами та резиновою вкладкою RAUPIANO PLUS 125 / М10</t>
  </si>
  <si>
    <t>Хомут ковзний, з дистанційними шайбами та резиновою вкладкою RAUPIANO PLUS 160 / М10</t>
  </si>
  <si>
    <t>Хомут кріпильний, з резиновою вкладкою RAUPIANO PLUS  40 / M8</t>
  </si>
  <si>
    <t>Хомут кріпильний, з резиновою вкладкою RAUPIANO PLUS 110 / М10</t>
  </si>
  <si>
    <t>Хомут кріпильний, з резиновою вкладкою RAUPIANO PLUS 125 / М10</t>
  </si>
  <si>
    <t>Хомут кріпильний, з резиновою вкладкою RAUPIANO PLUS 160 / М10</t>
  </si>
  <si>
    <t>Хомут шумопоглинаючий (кріпильний + опорний) RAUPIANO PLUS  75</t>
  </si>
  <si>
    <t>Хомут шумопоглинаючий (кріпильний + опорний) RAUPIANO PLUS  90</t>
  </si>
  <si>
    <t>Хомут шумопоглинаючий (кріпильний + опорний) RAUPIANO PLUS 110</t>
  </si>
  <si>
    <t>Сальник для труб та фасонних частин  40</t>
  </si>
  <si>
    <t>Сальник для труб та фасонних частин  50</t>
  </si>
  <si>
    <t>Сальник для труб та фасонних частин  75</t>
  </si>
  <si>
    <t>Сальник для труб та фасонних частин 110</t>
  </si>
  <si>
    <t>Сальник для труб та фасонних частин 125</t>
  </si>
  <si>
    <t>Сальник для труб та фасонних частин 160</t>
  </si>
  <si>
    <t>Сальник резиновий з виступом гофру 50/40</t>
  </si>
  <si>
    <t>Сальник резиновий подвійний для HTUG  50</t>
  </si>
  <si>
    <t>Сальник резиновий подвійний для HTUG  75</t>
  </si>
  <si>
    <t>Сальник резиновий подвійний для HTUG 110</t>
  </si>
  <si>
    <t>Трійник HTEA  40/40 45°</t>
  </si>
  <si>
    <t>Трійник HTEA  40/40 67°</t>
  </si>
  <si>
    <t>Трійник HTEA  40/40 87°</t>
  </si>
  <si>
    <t>Трійник HTEA  50/40 45°</t>
  </si>
  <si>
    <t>Трійник HTEA  50/40 67°</t>
  </si>
  <si>
    <t>Трубка Г (нерж.) RAUTITAN для підключення радіатора, 20,  500 мм</t>
  </si>
  <si>
    <t>Трубка Г (нерж.) RAUTITAN для підключення радіатора, 20, 1000 мм</t>
  </si>
  <si>
    <t>Барабан для холодної укладки труби</t>
  </si>
  <si>
    <t>Барабан для теплої укладки труби</t>
  </si>
  <si>
    <t>REHAU-Abrollvorrichtung</t>
  </si>
  <si>
    <t>für Kaltverlegung</t>
  </si>
  <si>
    <t>für Warmverlegung</t>
  </si>
  <si>
    <t>Трійник RAUTITAN 50-32-40</t>
  </si>
  <si>
    <t>Трійник RAUTITAN 50-32-50</t>
  </si>
  <si>
    <t>Трійник RAUTITAN 63-32-50</t>
  </si>
  <si>
    <t>Трійник RAUTITAN 63-32-63</t>
  </si>
  <si>
    <t>Трійник RAUTITAN 63-40-63</t>
  </si>
  <si>
    <t>Трійник RAUTITAN 63-50-63</t>
  </si>
  <si>
    <t>Трійник RAUTITAN з внутр. різьбою на боковому проході 25-Rp 3/4"-25</t>
  </si>
  <si>
    <t>Трійник RAUTITAN з внутр. різьбою на боковому проході 32-Rp 1"-32</t>
  </si>
  <si>
    <t>Трійник RAUTITAN з внутр. різьбою на боковому проході 32-Rp 3/4"-25</t>
  </si>
  <si>
    <t>Заглушка RAUSOLO 40/70 права, біла</t>
  </si>
  <si>
    <t>Заглушка RAUSOLO 40/70 права, світлий бук</t>
  </si>
  <si>
    <t>Заглушка RAUSOLO 40/70 права, клен</t>
  </si>
  <si>
    <t>Кут внутрішній RAUSOLO 40/70, білий</t>
  </si>
  <si>
    <t>Кут внутрішній RAUSOLO 40/70, світлий бук</t>
  </si>
  <si>
    <t>Кут внутрішній RAUSOLO 40/70, клен</t>
  </si>
  <si>
    <t>Кут зовнішній RAUSOLO 40/70, білий</t>
  </si>
  <si>
    <t>Кут зовнішній RAUSOLO 40/70, світлий бук</t>
  </si>
  <si>
    <t>Кут зовнішній RAUSOLO 40/70, клен</t>
  </si>
  <si>
    <t>Накладка з'єднувальна RAUSOLO 40/70, біла</t>
  </si>
  <si>
    <t>Накладка з'єднувальна RAUSOLO 40/70, світлий бук</t>
  </si>
  <si>
    <t>Накладка з'єднувальна RAUSOLO 40/70, клен</t>
  </si>
  <si>
    <t>Основа каналу RAUSOLO 40/70</t>
  </si>
  <si>
    <t>Кришка каналу RAUSOLO 40/70, біла</t>
  </si>
  <si>
    <t>Кришка каналу RAUSOLO 40/70, світлий бук</t>
  </si>
  <si>
    <t>Кришка каналу RAUSOLO 40/70, клен</t>
  </si>
  <si>
    <t>Труба RAUTHERM S 17х2,0, бухта 500 м</t>
  </si>
  <si>
    <t>17 x 2,0 Bund 500 m</t>
  </si>
  <si>
    <t>500 м</t>
  </si>
  <si>
    <t>Гофротруба захисна для РЕ-труб 12/14, бухта 50 м</t>
  </si>
  <si>
    <t>Гільза RAUTHERM S для запресовки 14х1,5</t>
  </si>
  <si>
    <t>REHAU-Verlegeplatte</t>
  </si>
  <si>
    <t>REHAU-Rohrführungsschneider</t>
  </si>
  <si>
    <t>Інструмент для вирізання канавок у додаткових плитах 249 642 001</t>
  </si>
  <si>
    <r>
      <t>Фіксатор повороту труби 90</t>
    </r>
    <r>
      <rPr>
        <vertAlign val="superscript"/>
        <sz val="10"/>
        <rFont val="Arial Cyr"/>
        <family val="0"/>
      </rPr>
      <t>о</t>
    </r>
    <r>
      <rPr>
        <sz val="10"/>
        <rFont val="Arial Cyr"/>
        <family val="2"/>
      </rPr>
      <t xml:space="preserve"> 16/17, поліамід</t>
    </r>
  </si>
  <si>
    <r>
      <t>Фіксатор повороту труби 90</t>
    </r>
    <r>
      <rPr>
        <vertAlign val="superscript"/>
        <sz val="10"/>
        <rFont val="Arial Cyr"/>
        <family val="0"/>
      </rPr>
      <t>о</t>
    </r>
    <r>
      <rPr>
        <sz val="10"/>
        <rFont val="Arial Cyr"/>
        <family val="2"/>
      </rPr>
      <t xml:space="preserve"> 20, поліамід</t>
    </r>
  </si>
  <si>
    <t>Комплект насадок для інструмента A-light 16-40</t>
  </si>
  <si>
    <t>Монтажний інструмент H1 гідравлічний 16-40</t>
  </si>
  <si>
    <t>Монтажний інструмент E2 електро-гідравлічний 16-40</t>
  </si>
  <si>
    <t>Монтажний інструмент А2 аккумуляторно-гідравлічний 16-40</t>
  </si>
  <si>
    <t>Комплект насадок для інструмента А2 16-40</t>
  </si>
  <si>
    <t>Комплект насадок для інструментів H2, E2, A2, A-light 16-32 (для ручного розширення труби)</t>
  </si>
  <si>
    <t>Комплект насадок для інструментів H2, E2, A2, A-light 16-32 (для гідравлічного розширення труби)</t>
  </si>
  <si>
    <t>Комплект насадок для інструментів H2, E2, A2, A-light 40 (для гідравлічного розширення труби)</t>
  </si>
  <si>
    <t>Комплект розширювальних насадок з ножицями для RAUTITAN stabil 16-32</t>
  </si>
  <si>
    <t>Запресовочна насадка для M1 16/20</t>
  </si>
  <si>
    <t>Запресовочна насадка для M1 17/20</t>
  </si>
  <si>
    <t>Запресовочна насадка для M1 25/32</t>
  </si>
  <si>
    <t>Запресовочна насадка для M1 40</t>
  </si>
  <si>
    <t>Запресовочна насадка для 16x2,2 / 20x2,8</t>
  </si>
  <si>
    <t>Запресовочна насадка для 17/20</t>
  </si>
  <si>
    <t>Запресовочна насадка для 25/32</t>
  </si>
  <si>
    <t>Запресовочна насадка для 40</t>
  </si>
  <si>
    <t>Розширювальна насадка 16x2,2 RO</t>
  </si>
  <si>
    <t>Розширювальна насадка 20x2,8 RO</t>
  </si>
  <si>
    <t>Розширювальна насадка 25x3,5 RO</t>
  </si>
  <si>
    <t>Розширювальна насадка 32x4,4 RO</t>
  </si>
  <si>
    <t>Розширювальна насадка 17x2,0 RO</t>
  </si>
  <si>
    <t>Розширювальна насадка 20x2,0 RO</t>
  </si>
  <si>
    <t>Розширювальна насадка 25x2,3 RO</t>
  </si>
  <si>
    <t>Розширювальна насадка 32x2,9 RO</t>
  </si>
  <si>
    <t>Розширювальна насадка 16x2,2 / 20x2,8</t>
  </si>
  <si>
    <t>Розширювальна насадка 16,2x2,6 RO stabil</t>
  </si>
  <si>
    <t>Розширювальна насадка 20x2,9 RO stabil</t>
  </si>
  <si>
    <t>Розширювальна насадка 25x3,7 RO stabil</t>
  </si>
  <si>
    <t>Розширювальна насадка 32x4,7 RO stabil</t>
  </si>
  <si>
    <t xml:space="preserve">Експандер системи RO </t>
  </si>
  <si>
    <t>Уніварсальний експандер для H2, E2, A2, A-light 25/32 RO</t>
  </si>
  <si>
    <t>Експандер для H2, E2, A2, A-light 40x6,0 stabil</t>
  </si>
  <si>
    <t>Розширювальна насадка для стальних трубок 15x1</t>
  </si>
  <si>
    <t xml:space="preserve">Експандер для H2, E2, A2, A-light 40x3,7 </t>
  </si>
  <si>
    <t xml:space="preserve">Експандер для H2, E2, A2, A-light 40x5,5 </t>
  </si>
  <si>
    <t>Ножиці труборізні 25</t>
  </si>
  <si>
    <t>Ножиці труборізні 16/20 RAUTITAN</t>
  </si>
  <si>
    <t>Змінне лезо для ножиць 16/20 RAUTITAN (247474001)</t>
  </si>
  <si>
    <t>1/120</t>
  </si>
  <si>
    <t>10/180</t>
  </si>
  <si>
    <t>10/90</t>
  </si>
  <si>
    <t>6/216</t>
  </si>
  <si>
    <t>6/168</t>
  </si>
  <si>
    <t>6/90</t>
  </si>
  <si>
    <t>4/48</t>
  </si>
  <si>
    <t>4/40</t>
  </si>
  <si>
    <t>6/60</t>
  </si>
  <si>
    <t>2/24</t>
  </si>
  <si>
    <t>1/21</t>
  </si>
  <si>
    <t>10/240</t>
  </si>
  <si>
    <t>Колектор розподіл. на 12 контурів 3/4" HKV 12</t>
  </si>
  <si>
    <t>Трійник RAUTITAN 50-50-50</t>
  </si>
  <si>
    <t>Трійник RAUTITAN 63-63-63</t>
  </si>
  <si>
    <t>Колектор розподіл. на 12 контурів 3/4" HKV-D 12, з витратомірами</t>
  </si>
  <si>
    <t>Комплект температурного регулювання для колектора 1"</t>
  </si>
  <si>
    <t>Мат ізол. для монтажу гарпун-скобами  22/20 мм,  рулон 12х1 м</t>
  </si>
  <si>
    <t>Мат ізол. для монтажу гарпун-скобами  32/30 мм,  рулон 12х1 м</t>
  </si>
  <si>
    <t>Мат ізол. для монтажу гарпун-скобами  32/30 мм, 2х1 м</t>
  </si>
  <si>
    <t>Мат ізол. для монтажу гарпун-скобами  52/50 мм, 2х1 м</t>
  </si>
  <si>
    <t>Ножниці для різки плінтусного короба, правокутові 26 мм</t>
  </si>
  <si>
    <t>Ножниці для різки плінтусного короба, напівкруглі 16 мм</t>
  </si>
  <si>
    <t>Заглушка RAUSOLO 40/70 ліва, біла</t>
  </si>
  <si>
    <t>Заглушка RAUSOLO 40/70 ліва, світлий бук</t>
  </si>
  <si>
    <t>Фіксатор повороту труби 45о (опал.) 16/17</t>
  </si>
  <si>
    <t>Фіксатор повороту труби 45о (опал.) 20</t>
  </si>
  <si>
    <t>Фіксатор повороту труби 45о (опал.) 25</t>
  </si>
  <si>
    <t>Фіксатор повороту труби 45о (опал.) 32</t>
  </si>
  <si>
    <t>REHAU-Klemmringverschraubung</t>
  </si>
  <si>
    <t>REHAU-T-Rücklaufthermometer</t>
  </si>
  <si>
    <t>REHAU-Anlegethermometer</t>
  </si>
  <si>
    <t>Труба каналізаційна RAUPIANO PLUS  50, довжина 1000 мм</t>
  </si>
  <si>
    <t>Труба каналізаційна RAUPIANO PLUS  50, довжина 1500 мм</t>
  </si>
  <si>
    <t>Труба каналізаційна RAUPIANO PLUS  50, довжина 2000 мм</t>
  </si>
  <si>
    <t>Труба каналізаційна RAUPIANO PLUS  75, довжина  150 мм</t>
  </si>
  <si>
    <t>Труба каналізаційна RAUPIANO PLUS  75, довжина  250 мм</t>
  </si>
  <si>
    <t>Труба каналізаційна RAUPIANO PLUS  75, довжина  500 мм</t>
  </si>
  <si>
    <t>Труба каналізаційна RAUPIANO PLUS  75, довжина  750 мм</t>
  </si>
  <si>
    <t>Труба каналізаційна RAUPIANO PLUS  75, довжина 1000 мм</t>
  </si>
  <si>
    <t>Труба каналізаційна RAUPIANO PLUS  75, довжина 1500 мм</t>
  </si>
  <si>
    <t>Труба каналізаційна RAUPIANO PLUS  75, довжина 2000 мм</t>
  </si>
  <si>
    <t>Труба каналізаційна RAUPIANO PLUS  90, довжина  250 мм</t>
  </si>
  <si>
    <t>Труба каналізаційна RAUPIANO PLUS  90, довжина  500 мм</t>
  </si>
  <si>
    <t>REHAU-Montageschablone</t>
  </si>
  <si>
    <t>Накладка декоративна, біла, для труб діам. 16/20</t>
  </si>
  <si>
    <t>Хрестовина SL Rp1/2"-12-Rp1/2" для підкл. радіатора 3/8"х12</t>
  </si>
  <si>
    <t>З'єднання різьбове телескопічне кутове, для нижнього підключення радіаторів "від стіни", з ніпелем 1/2"х3/4"</t>
  </si>
  <si>
    <t>Трубка L (мідь) RAUTITAN для підключення радіатора, 12х1,0, 90х125 мм</t>
  </si>
  <si>
    <t>Трубка пряма (мідь) RAUTITAN для підключення радіатора, 12х1,0 , 1000 мм</t>
  </si>
  <si>
    <t>Трубка з'єднувальна RAUTITAN R1/2"x15, 150 мм, нержавіюча сталь, для підключення опалювальних приладів</t>
  </si>
  <si>
    <t>Трубка Т (нерж.) RAUTITAN для підключення радіатора, 16,  250 мм</t>
  </si>
  <si>
    <t>Трубка Т (нерж.) RAUTITAN для підключення радіатора, 16,  500 мм</t>
  </si>
  <si>
    <t>Трубка Т (нерж.) RAUTITAN для підключення радіатора, 16, 1000 мм</t>
  </si>
  <si>
    <t>DV 20 (24 V) für Heizen/Kühlen</t>
  </si>
  <si>
    <t>DV 25 (24 V) für Heizen/Kühlen</t>
  </si>
  <si>
    <t>DV 32 (24 V) für Heizen/Kühlen</t>
  </si>
  <si>
    <t>MV 15 (24 V) für Heizen/Kühlen</t>
  </si>
  <si>
    <t>MV 20 (24 V) für Heizen/Kühlen</t>
  </si>
  <si>
    <t>MV 25 (24 V) für Heizen/Kühlen</t>
  </si>
  <si>
    <t>(24 V) für Heizen/Kühlen</t>
  </si>
  <si>
    <t>(230 V)</t>
  </si>
  <si>
    <t>(24 V)</t>
  </si>
  <si>
    <t>zur Befestigung der RAUFIX-Schienen</t>
  </si>
  <si>
    <t>17 x 2,0</t>
  </si>
  <si>
    <t>20 x 2,0</t>
  </si>
  <si>
    <t>25 x 2,3</t>
  </si>
  <si>
    <t>14 x 1,5</t>
  </si>
  <si>
    <t>mit Profilierung</t>
  </si>
  <si>
    <t>HKV 02</t>
  </si>
  <si>
    <t>HKV-D 02</t>
  </si>
  <si>
    <t>HKV 03</t>
  </si>
  <si>
    <t>HKV-D 03</t>
  </si>
  <si>
    <t>HKV 04</t>
  </si>
  <si>
    <t>HKV-D 04</t>
  </si>
  <si>
    <t>HKV 05</t>
  </si>
  <si>
    <t>HKV-D 05</t>
  </si>
  <si>
    <t>HKV 06</t>
  </si>
  <si>
    <t>HKV-D 06</t>
  </si>
  <si>
    <t>HKV 07</t>
  </si>
  <si>
    <t>HKV-D 07</t>
  </si>
  <si>
    <t>HKV 08</t>
  </si>
  <si>
    <t>HKV-D 08</t>
  </si>
  <si>
    <t>HKV 09</t>
  </si>
  <si>
    <t>HKV-D 09</t>
  </si>
  <si>
    <t>HKV 10</t>
  </si>
  <si>
    <t>HKV-D 10</t>
  </si>
  <si>
    <t>HKV 11</t>
  </si>
  <si>
    <t>HKV-D 11</t>
  </si>
  <si>
    <t>HKV 12</t>
  </si>
  <si>
    <t>HKV-D 12</t>
  </si>
  <si>
    <t>17 x 2,0 - 17 x 2,0</t>
  </si>
  <si>
    <t>20 x 2,0 - 20 x 2,0</t>
  </si>
  <si>
    <t>25 x 2,3 - 25 x 2,3</t>
  </si>
  <si>
    <t>Блок для інсталяції теплолічильника 1"</t>
  </si>
  <si>
    <t>Труба RAUTHERM S 14х1,5, бухта 120 м</t>
  </si>
  <si>
    <t>Труба RAUTHERM S 14х1,5, бухта 240 м</t>
  </si>
  <si>
    <t>Труба RAUTHERM S 17х2,0, бухта 120 м</t>
  </si>
  <si>
    <t>Труба RAUTHERM S 17х2,0, бухта 240 м</t>
  </si>
  <si>
    <t>REHAU-Raumregler Control</t>
  </si>
  <si>
    <t>REHAU-Raumregler</t>
  </si>
  <si>
    <t>REHAU-Kunststoff-Fasern</t>
  </si>
  <si>
    <t>REHAU-Tackernadel</t>
  </si>
  <si>
    <t>REHAU-Haltenadel</t>
  </si>
  <si>
    <t>REHAU-Schiebehülse</t>
  </si>
  <si>
    <t>REHAU-Randdämmstreifen</t>
  </si>
  <si>
    <t>REHAU-Abroller für Klebeband</t>
  </si>
  <si>
    <t>REHAU-Heizkreisverteiler</t>
  </si>
  <si>
    <t>REHAU-Festwertregelset 1"</t>
  </si>
  <si>
    <t>REHAU-Tackerplatte</t>
  </si>
  <si>
    <t>REHAU-Kupplung reduziert</t>
  </si>
  <si>
    <t>REHAU-Kupplung</t>
  </si>
  <si>
    <t>REHAU-Übergang</t>
  </si>
  <si>
    <t>REHAU-Abdeckfolie PE</t>
  </si>
  <si>
    <t>REHAU-Estrichkomponente "Mini"</t>
  </si>
  <si>
    <t>REHAU-Estrichkomponente P</t>
  </si>
  <si>
    <t>REHAU-Dehnfugenprofil</t>
  </si>
  <si>
    <t>REHAU-Kabelbinder</t>
  </si>
  <si>
    <t>REHAU-Rohrträgermatte</t>
  </si>
  <si>
    <t>REHAU-Temperaturregelstation TRS-20</t>
  </si>
  <si>
    <t>REHAU-Temperaturregelstation TRS-V</t>
  </si>
  <si>
    <t>REHAU-Klebeband</t>
  </si>
  <si>
    <t>REHAU-T-Stück</t>
  </si>
  <si>
    <t>REHAU-RAUTHERM S</t>
  </si>
  <si>
    <t>REHAU-Rohrführungsbogen 90 Grad</t>
  </si>
  <si>
    <t>REHAU-RAUFIX-Klemmschiene</t>
  </si>
  <si>
    <t>Гак з дюбелем, для кріплення 2 труб в ізоляції до підлоги</t>
  </si>
  <si>
    <t>Гільза RAUTITAN для запресовки 50</t>
  </si>
  <si>
    <t>Гільза RAUTITAN для запресовки 63</t>
  </si>
  <si>
    <t>Трубка Т (нерж.) RAUTITAN для підключення радіатора, 20,  250 мм</t>
  </si>
  <si>
    <t>Сальник резиновий з виступом гофру 50/50</t>
  </si>
  <si>
    <t>Трубка Т (нерж.) RAUTITAN для підключення радіатора, 20, 1000 мм</t>
  </si>
  <si>
    <t>Хрестовина на 2 труби RAUTITAN 16 R 1/2", внутр. G  3/4"</t>
  </si>
  <si>
    <t>Хрестовина на 2 труби RAUTITAN 16 R 1/2", внутр. G 1"</t>
  </si>
  <si>
    <t>Хрестовина на 4 труби RAUTITAN 16 R 1/2", внутр. G  3/4"</t>
  </si>
  <si>
    <t>Хрестовина на 4 труби RAUTITAN 16 R 1/2", внутр. G 1"</t>
  </si>
  <si>
    <t>Шина монтажна 2005х40 мм</t>
  </si>
  <si>
    <t>Трубка Т (нерж.) RAUTITAN для підключення радіатора, 20,  500 мм</t>
  </si>
  <si>
    <t>Плита монтажна TS-14</t>
  </si>
  <si>
    <t>TS-14</t>
  </si>
  <si>
    <t>Пластина теплопровідна TS-14</t>
  </si>
  <si>
    <t>Пластина поворотна TS-14</t>
  </si>
  <si>
    <t>Плита додаткова TS-14, 500х1000х25 мм</t>
  </si>
  <si>
    <t>19 шт</t>
  </si>
  <si>
    <t>Точка контрольна для вимірювання остаточної вологості</t>
  </si>
  <si>
    <t>Панель стінова для сухого монтажу 1000х625</t>
  </si>
  <si>
    <t>Панель стінова для сухого монтажу 2000х625</t>
  </si>
  <si>
    <t>Муфта RAUTHERM S з'єднувальна 14-17</t>
  </si>
  <si>
    <t>Муфта RAUTHERM S з'єднувальна 17-17</t>
  </si>
  <si>
    <t>Муфта RAUTHERM S з'єднувальна 20-20</t>
  </si>
  <si>
    <t>Муфта RAUTHERM S з'єднувальна 25-25</t>
  </si>
  <si>
    <t>Муфта RAUTHERM S з'єднувальна 32-32</t>
  </si>
  <si>
    <t>32 x 2,9 - 32 x 2,9</t>
  </si>
  <si>
    <t>Муфта RAUTHERM S з'єднувальна 17-20</t>
  </si>
  <si>
    <t>20 x 2,0 - 17 x 2,0</t>
  </si>
  <si>
    <t>Муфта RAUTHERM S з'єднувальна 20-25</t>
  </si>
  <si>
    <t>25 x 2,3 - 20 x 2,0</t>
  </si>
  <si>
    <t>Муфта RAUTHERM S з'єднувальна 25-32</t>
  </si>
  <si>
    <t>32 x 2,9 - 25 x 2,3</t>
  </si>
  <si>
    <t>Перехідник RAUTHERM S з зовнішньою різьбою 14-R 1/2"</t>
  </si>
  <si>
    <t>Перехідник RAUTHERM S з зовнішньою різьбою 17-R 1/2"-L15</t>
  </si>
  <si>
    <t>Перехідник RAUTHERM S з зовнішньою різьбою 17-R 3/8"</t>
  </si>
  <si>
    <t>Перехідник RAUTHERM S з зовнішньою різьбою 20-R 1/2"-L15</t>
  </si>
  <si>
    <t>Перехідник RAUTHERM S з зовнішньою різьбою 20-R 3/4"-L18</t>
  </si>
  <si>
    <t>Перехідник RAUTHERM S з зовнішньою різьбою 25-R 3/4"-L18</t>
  </si>
  <si>
    <t>Перехідник RAUTHERM S з зовнішньою різьбою 25-R 1"-L22</t>
  </si>
  <si>
    <t>Перехідник RAUTHERM S з зовнішньою різьбою 32-R 1"</t>
  </si>
  <si>
    <t>REHAU-Übergang mit Überwurfmutter RAUTHERM S</t>
  </si>
  <si>
    <t>Кутник RAUTHERM S 90°, 20</t>
  </si>
  <si>
    <t>Кутник RAUTHERM S 90°, 25</t>
  </si>
  <si>
    <t>Кутник RAUTHERM S 90°, 32</t>
  </si>
  <si>
    <t>32 - 20 - 32</t>
  </si>
  <si>
    <t>Фіксатор повороту труби 90о (опал.) 16/17</t>
  </si>
  <si>
    <t>Фіксатор повороту труби 90о (опал.) 20</t>
  </si>
  <si>
    <t>Фіксатор повороту труби 90о (опал.) 25</t>
  </si>
  <si>
    <t>Фіксатор повороту труби 90о (опал.) 32</t>
  </si>
  <si>
    <t>BKT вентіль прохідний DV 20 для переключення лінії опал. / охол.</t>
  </si>
  <si>
    <t>BKT вентіль прохідний DV 25 для переключення лінії опал. / охол.</t>
  </si>
  <si>
    <t>BKT вентіль прохідний DV 32 для переключення лінії опал. / охол.</t>
  </si>
  <si>
    <t>BKT вентіль трьохходовий MV 15 для регулювання т-ри подачі</t>
  </si>
  <si>
    <t>BKT вентіль трьохходовий MV 20 для регулювання т-ри подачі</t>
  </si>
  <si>
    <t>BKT вентіль трьохходовий MV 25 для регулювання т-ри подачі</t>
  </si>
  <si>
    <t>Перехідник RAUTITAN з зовнішньою резьбою 25-R 1" (нерж. сталь)</t>
  </si>
  <si>
    <t>Перехідник RAUTITAN з зовнішньою резьбою 32-R 1" (нерж. сталь)</t>
  </si>
  <si>
    <t>Перехідник RAUTITAN з внутрішньою резьбою 40-Rp1 1/4"</t>
  </si>
  <si>
    <t>Кутник RAUTITAN перехідний з внутрішньою різьбою 16-Rp 1/2"</t>
  </si>
  <si>
    <t>Кутник RAUTITAN перехідний з внутрішньою різьбою 16-Rp 3/4"</t>
  </si>
  <si>
    <t>Кутник RAUTITAN перехідний з внутрішньою різьбою 20-Rp 1/2"</t>
  </si>
  <si>
    <t>Кутник RAUTITAN перехідний з внутрішньою різьбою 20-Rp 3/4"</t>
  </si>
  <si>
    <t xml:space="preserve">Шафа розподільча пристінна AP тип  2, ШхВхГ: 605х730х150 мм </t>
  </si>
  <si>
    <t xml:space="preserve">Шафа розподільча пристінна AP тип  4, ШхВхГ: 805х730х150 мм </t>
  </si>
  <si>
    <t xml:space="preserve">Шафа розподільча пристінна AP тип  7, ШхВхГ: 1005х730х150 мм </t>
  </si>
  <si>
    <t xml:space="preserve">Шафа розподільча пристінна AP тип  9, ШхВхГ: 1205х730х150 мм </t>
  </si>
  <si>
    <t xml:space="preserve">Шафа розподільча пристінна AP тип 10, ШхВхГ: 1353х730х150 мм </t>
  </si>
  <si>
    <t>Колектор розподільчий HLV  6 для систем опалення, 6 контурів 3/4", компл. з 2 шаровими кранами 1"</t>
  </si>
  <si>
    <t>Колектор розподільчий HLV  7 для систем опалення, 7 контурів 3/4", компл. з 2 шаровими кранами 1"</t>
  </si>
  <si>
    <t>25</t>
  </si>
  <si>
    <t>Кронштейн О 75/150 для настенної розетки 137035-001</t>
  </si>
  <si>
    <t>Кронштейн, тип D, 418х30 мм, в зборі, з унів. отв.</t>
  </si>
  <si>
    <t>Кронштейн, тип O  75/150, 317х40 мм, короткий</t>
  </si>
  <si>
    <t>Муфта RAUTITAN з'єднувальна перехідна 40-25</t>
  </si>
  <si>
    <t>Муфта RAUTITAN з'єднувальна перехідна 63-40</t>
  </si>
  <si>
    <t>Перехідник RAUTITAN з зовнішньою резьбою 16-R 1/2" SDR 7,4</t>
  </si>
  <si>
    <t>Перехідник RAUTITAN з зовнішньою резьбою 16-R 3/4"-L15 SDR 7,4</t>
  </si>
  <si>
    <t>Перехідник RAUTITAN з зовнішньою резьбою 20-R 1"-L18 SDR 7,4</t>
  </si>
  <si>
    <t>Перехідник RAUTITAN з зовнішньою резьбою 20-R 1/2"</t>
  </si>
  <si>
    <t>Перехідник RAUTITAN з зовнішньою резьбою 20-R 3/4"-L15 SDR 7,4</t>
  </si>
  <si>
    <t>Розв'язка RAUTITAN двох перехресних трубопроводів 20-16-20</t>
  </si>
  <si>
    <t>Трійник RAUTITAN 32-40-32</t>
  </si>
  <si>
    <t>Трійник RAUTITAN 50-20-50</t>
  </si>
  <si>
    <t>Трійник RAUTITAN 50-25-50</t>
  </si>
  <si>
    <t>Трійник RAUTITAN 50-40-50</t>
  </si>
  <si>
    <t>Трійник RAUTITAN 63-20-63</t>
  </si>
  <si>
    <t>Трійник RAUTITAN 63-25-63</t>
  </si>
  <si>
    <t>REHAU-Erweiterungsmodul</t>
  </si>
  <si>
    <t>für Raumregler 230 V</t>
  </si>
  <si>
    <t>für Raumregler 24 V</t>
  </si>
  <si>
    <t>für Stellantriebe 230 V</t>
  </si>
  <si>
    <t>für Stellantriebe 24 V</t>
  </si>
  <si>
    <t>Панель для сухого монтажу на стелі, 500х1250</t>
  </si>
  <si>
    <t>Панель для сухого монтажу на стелі, 1000х1250</t>
  </si>
  <si>
    <t>Панель для сухого монтажу на стелі, 1500х1250</t>
  </si>
  <si>
    <t>Панель для сухого монтажу на стелі, 2000х1250</t>
  </si>
  <si>
    <t>Перехідник RAUTHERM S з накидною гайкою 10-G 3/4"</t>
  </si>
  <si>
    <t>10 - G 3/4</t>
  </si>
  <si>
    <t>Шафа розподільча для прихованого встановлення UP тип  1</t>
  </si>
  <si>
    <t>Шафа розподільча для прихованого встановлення UP тип  2</t>
  </si>
  <si>
    <t>Шафа розподільча для прихованого встановлення UP тип  3</t>
  </si>
  <si>
    <t>Шафа розподільча для прихованого встановлення UP тип  4</t>
  </si>
  <si>
    <t>Станція змішувальна PMG-25</t>
  </si>
  <si>
    <t>Станція змішувальна PMG-32</t>
  </si>
  <si>
    <t>50-2 mm,EPS 040 DES sg, 5,0 kN/m2,Fal.</t>
  </si>
  <si>
    <t>10,1 x 1,1 - 10,1 x 1,1</t>
  </si>
  <si>
    <t>17 x 2,0 - 10,1 x 1,1</t>
  </si>
  <si>
    <t>20 x 2,0 - 10,1 x 1,1</t>
  </si>
  <si>
    <t>25 x 2,3 - 10,1 x 1,1</t>
  </si>
  <si>
    <t>32 x 2,9 - 10,1 x 1,1</t>
  </si>
  <si>
    <t>REHAU-Mattenbinder</t>
  </si>
  <si>
    <t>10,1 x 1,1 - R 1/2</t>
  </si>
  <si>
    <t>14 x 1,5 - R 1/2</t>
  </si>
  <si>
    <t>17 x 2,0 - R 1/2</t>
  </si>
  <si>
    <t>17 x 2,0 - R 3/8</t>
  </si>
  <si>
    <t>20 x 2,0 - R 1/2</t>
  </si>
  <si>
    <t>20 x 2,0 - R 3/4</t>
  </si>
  <si>
    <t>25 x 2,3 - R 1</t>
  </si>
  <si>
    <t>25 x 2,3 - R 3/4</t>
  </si>
  <si>
    <t>32 x 2,9 - R 1</t>
  </si>
  <si>
    <t>Kabelbinder 4,8 x 178, Farbe: natur</t>
  </si>
  <si>
    <t>Montage in zentraler Lage o Heizkessel</t>
  </si>
  <si>
    <t>17 x 2,0 - 10,1 x 1,1 - 17 x 2,0</t>
  </si>
  <si>
    <t>REHAU-T-Stück RAUTHERM S</t>
  </si>
  <si>
    <t>20 x 2,0 - 10,1 x 1,1 - 20 x 2,0</t>
  </si>
  <si>
    <t>20 - 17 - 17</t>
  </si>
  <si>
    <t>20 - 17 - 20</t>
  </si>
  <si>
    <t>25 x 2,3 - 10,1 x 1,1 - 25 x 2,3</t>
  </si>
  <si>
    <t>25 - 17 - 25</t>
  </si>
  <si>
    <t>RAUTITAN 16 R 1/2 - G 1</t>
  </si>
  <si>
    <t>REHAU-Verteiler 4-fach(Wasserspinne)</t>
  </si>
  <si>
    <t>mit Entlüfter</t>
  </si>
  <si>
    <t>Заглушка RAUTITAN 20</t>
  </si>
  <si>
    <t>Кутник RAUTITAN перехідний з зовнішньою різьбою 20-R 3/4"</t>
  </si>
  <si>
    <t>Кутник з'єднувальний 1", ЗР-ВР, з накидною гайкою</t>
  </si>
  <si>
    <t>Трійник RAUTHERM S 25-25-20</t>
  </si>
  <si>
    <t>25 x 2,3 - 25 x 2,3 - 20 x 2,0</t>
  </si>
  <si>
    <t>Трійник RAUTHERM S 20-17-17</t>
  </si>
  <si>
    <t>Трійник RAUTHERM S 25-20-20</t>
  </si>
  <si>
    <t>Муфта RAUBASIC з'єднувальна перехідна 20-16 з 2 гільзами</t>
  </si>
  <si>
    <t>Муфта RAUBASIC з'єднувальна перехідна 25-20 з 2 гільзами</t>
  </si>
  <si>
    <t>Муфта RAUBASIC з'єднувальна рівнопрохідна 16 з 2 гільзами</t>
  </si>
  <si>
    <t>Муфта RAUBASIC з'єднувальна рівнопрохідна 20 з 2 гільзами</t>
  </si>
  <si>
    <t>З'єднання різьбові G3/4"х15 для трубок (нерж.ст., мідь) 15х1,0, комплект 2 шт</t>
  </si>
  <si>
    <t>З'єднання різьбові для підключення труб RAUTITAN stabil 16 до колекторів та запірної арматури 3/4" (комплект 2 шт)</t>
  </si>
  <si>
    <t>Пластина фіксаціїї різьбового перехідника 153- 16-Rp1/2"</t>
  </si>
  <si>
    <t>Пластина фіксаціїї різьбового перехідника 153-Rp1/2"</t>
  </si>
  <si>
    <t>Пластина фіксаціїї різьбового перехідника 153-Rp3/4"</t>
  </si>
  <si>
    <t>З'єднання різьбові для підключення труб RAUTITAN stabil 20 до колекторів та запірної арматури 3/4" (комплект 2 шт)</t>
  </si>
  <si>
    <t>Інструмент для гнуття монтажної шини</t>
  </si>
  <si>
    <t>Колектор розподільчий HLV  2 для систем опалення, 2 контури 3/4", компл. з 2 шаровими кранами 1"</t>
  </si>
  <si>
    <t>Колектор розподільчий HLV  3 для систем опалення, 3 контури 3/4", компл. з 2 шаровими кранами 1"</t>
  </si>
  <si>
    <t>Колектор розподільчий HLV  4 для систем опалення, 4 контури 3/4", компл. з 2 шаровими кранами 1"</t>
  </si>
  <si>
    <t>Колектор розподільчий HLV  5 для систем опалення, 5 контурів 3/4", компл. з 2 шаровими кранами 1"</t>
  </si>
  <si>
    <t>Ізоляція відстінна профільна, 10 мм, з клеючою стрічкою, р. 25 м</t>
  </si>
  <si>
    <t>Інструмент для нанесення клеючої стрічки 261949 001</t>
  </si>
  <si>
    <t>3 шт</t>
  </si>
  <si>
    <t>5 шт</t>
  </si>
  <si>
    <t>1 шт</t>
  </si>
  <si>
    <t>Труба RAUTITAN pink 16х2,2 мм, бухта 120 м</t>
  </si>
  <si>
    <t>120 м</t>
  </si>
  <si>
    <t>Труба RAUTITAN pink 20х2,8 мм, бухта 120 м</t>
  </si>
  <si>
    <t>Труба RAUTITAN pink 40х5,5 мм, відрізки 6 м</t>
  </si>
  <si>
    <t>12 м</t>
  </si>
  <si>
    <t>Блок настінних кутників 16х1/2" на кронштейні 230</t>
  </si>
  <si>
    <t>Регулятор погодозалежний</t>
  </si>
  <si>
    <t>Осушувач повітря LE-W, 24 л</t>
  </si>
  <si>
    <t>Осушувач повітря LE-KD, 24 л</t>
  </si>
  <si>
    <t>Осушувач повітря LE-KD, 90 л</t>
  </si>
  <si>
    <t>Рамка для осушувача LE-WR</t>
  </si>
  <si>
    <t>Кришка LE-AG</t>
  </si>
  <si>
    <t>REHAU-Montageblock</t>
  </si>
  <si>
    <t>Кутник RAUTHERM S 90°, 17</t>
  </si>
  <si>
    <t>17x2,0 - 17x2,0</t>
  </si>
  <si>
    <t>11,2 кв.м</t>
  </si>
  <si>
    <t>17,92 кв.м</t>
  </si>
  <si>
    <t xml:space="preserve">Плівка захисна для ізоляційних матів, рулон 1,2 х 100 м </t>
  </si>
  <si>
    <t>Присадка для додавання в стяжку "міні", каністра 25 кг</t>
  </si>
  <si>
    <t>Кліпса поворотна для кріплення труб 16, 17, 20 до мет. сітки, РР</t>
  </si>
  <si>
    <t>REHAU-Drehclip</t>
  </si>
  <si>
    <t>für REHAU-Rohrträgermatte</t>
  </si>
  <si>
    <t>Дюбель з ціпком 85 мм, для кріплення ізоляції</t>
  </si>
  <si>
    <t>REHAU-Kettendübel</t>
  </si>
  <si>
    <t>Присадка для додавання в стяжку Р, каністра 10 кг</t>
  </si>
  <si>
    <t>Профіль для деформаційного шва 10х100, довжина 1,2 м</t>
  </si>
  <si>
    <t>Ремінець для обвязки 4,8х178 мм, поліамід</t>
  </si>
  <si>
    <t>Кронштейн, тип O  75/150, 521х40 мм</t>
  </si>
  <si>
    <t>Кронштейн, тип O 100, 471х40 мм</t>
  </si>
  <si>
    <t>RAUMATIC M цоколь для встановлення терморегулятора</t>
  </si>
  <si>
    <t>Волокна полімерні для додавання в стяжку, пакет 1 кг</t>
  </si>
  <si>
    <t>Гарпун-скоба RAUTAC для кріплення труб діам. 14, 16, 17 мм</t>
  </si>
  <si>
    <t>Гарпун-скоба RAUTAC для кріплення труб діам. 20 мм</t>
  </si>
  <si>
    <t>Гарпун-скоба для кріплення шин RAUFIX до ізоляційних матів</t>
  </si>
  <si>
    <t>З'єднання різьбове для підключення труб RAUTHERM S 14 до колекторів та запірної арматури 3/4"</t>
  </si>
  <si>
    <t>З'єднання різьбове для підключення труб RAUTHERM S 17 до колекторів та запірної арматури 3/4"</t>
  </si>
  <si>
    <t>З'єднання різьбове для підключення труб RAUTHERM S 20 до колекторів та запірної арматури 3/4"</t>
  </si>
  <si>
    <t>REHAU-Temperaturregler E, 230 V</t>
  </si>
  <si>
    <t>Гільза RAUTHERM S для запресовки 10,1х1,1</t>
  </si>
  <si>
    <t>З'єднання різьбове для підключення труб RAUTHERM S 10,1x1,1 до колекторів та запірної арматури 3/4"</t>
  </si>
  <si>
    <t>Інструмент RAUTAC для кріплення труби гарпун-скобами</t>
  </si>
  <si>
    <t>Кутник RAUTHERM S 90°, 14</t>
  </si>
  <si>
    <t>Муфта RAUTHERM S з'єднувальна 10-10</t>
  </si>
  <si>
    <t>Муфта RAUTHERM S з'єднувальна 14-14</t>
  </si>
  <si>
    <t>Муфта RAUTHERM S з'єднувальна 17-10</t>
  </si>
  <si>
    <t>Муфта RAUTHERM S з'єднувальна 20-10</t>
  </si>
  <si>
    <t>Муфта RAUTHERM S з'єднувальна 25-10</t>
  </si>
  <si>
    <t>Муфта RAUTHERM S з'єднувальна 32-10</t>
  </si>
  <si>
    <t>Обв'язка проволочна для з'єднання монтажної сітки RM 100</t>
  </si>
  <si>
    <t>Монтажний інструмент G1 електро-гідравлічний G1 50x4,6-63x5,8 SDR11</t>
  </si>
  <si>
    <t>Монтажний інструмент G1 механічно-гідравлічний 50x6,9-63x8,7 SDR7,4</t>
  </si>
  <si>
    <t>Монтажний інструмент G1 механічно-гідравлічний G1 50x4,6-63x5,8 SDR11</t>
  </si>
  <si>
    <t>Запресовочна насадка G1 40 SDR7,4/SDR11</t>
  </si>
  <si>
    <t>Запресовочна насадка G1 50 SDR7,4/SDR11</t>
  </si>
  <si>
    <t>Запресовочна насадка G1 63 SDR7,4/SDR11</t>
  </si>
  <si>
    <t>Запресовочна насадка G1 75 SDR11</t>
  </si>
  <si>
    <t>Запресовочна насадка G1 90 SDR11</t>
  </si>
  <si>
    <t>Запресовочна насадка G1 110 SDR11</t>
  </si>
  <si>
    <t>Розширювальна насадка G1 40x5,5</t>
  </si>
  <si>
    <t>Розширювальна насадка G1 50x6,9</t>
  </si>
  <si>
    <t>Розширювальна насадка G1 63x8,6</t>
  </si>
  <si>
    <t>Розширювальна насадка G1 40x3,7</t>
  </si>
  <si>
    <t>Розширювальна насадка G1 50x4,6</t>
  </si>
  <si>
    <t>Розширювальна насадка G1 63x5,7</t>
  </si>
  <si>
    <t>Розширювальна насадка G1 75x6,8</t>
  </si>
  <si>
    <t>Розширювальна насадка G1 90x8,2</t>
  </si>
  <si>
    <t>Розширювальна насадка G1 110x10</t>
  </si>
  <si>
    <t xml:space="preserve">Комплект насадок 50-110 </t>
  </si>
  <si>
    <t>Ножиці труборізні 63</t>
  </si>
  <si>
    <t>Змінне лезо для ножиць 63(139092002)</t>
  </si>
  <si>
    <t>Труборіз 50-125</t>
  </si>
  <si>
    <t>25 x 2,3 - 20 x 2,0 - 20 x 2,0</t>
  </si>
  <si>
    <t>32 x 2,9 - 10,1 x 1,1 - 32 x 2,9</t>
  </si>
  <si>
    <t xml:space="preserve">Помпа для гідравлічних випробувань систем </t>
  </si>
  <si>
    <t>Насадка розширювальна  15х1 RO для трубок з міді та нержавіючої сталі 15х1</t>
  </si>
  <si>
    <t>Шаблон монтажний для кріплення Г- та Т- трубок до стіни</t>
  </si>
  <si>
    <t>Шток для кріплення поворотних кліпс 268 162 001 до монтажної сітки</t>
  </si>
  <si>
    <t>REHAU-Setzgerät</t>
  </si>
  <si>
    <t>für Drehclips</t>
  </si>
  <si>
    <t>Кутник RAUTITAN настінний довгий 16-Rp1/2"</t>
  </si>
  <si>
    <t>Кутник RAUTITAN настінний довгий 20-Rp1/2"</t>
  </si>
  <si>
    <t>Кутник RAUTITAN настінний з зовнішньою різьбою 16-Rp1/2"</t>
  </si>
  <si>
    <t>Кутник RAUTITAN настінний з зовнішньою різьбою 20-Rp1/2"</t>
  </si>
  <si>
    <t>Кутник RAUTITAN настінний з зовнішньою різьбою 20-Rp3/4"</t>
  </si>
  <si>
    <t>Кутник RAUTITAN настінний з квадратними наст.фланцями 16-Rp1/2"</t>
  </si>
  <si>
    <t>Кронштейн для шлангу VACUCLEAN</t>
  </si>
  <si>
    <t>Сумка для зберігання VACUCLEAN</t>
  </si>
  <si>
    <t>Адаптер хром 35/32</t>
  </si>
  <si>
    <t>Адаптер PE 32/35</t>
  </si>
  <si>
    <t>Рамка монтажна VACUCLEAN</t>
  </si>
  <si>
    <t>Кришка для відштукатюрювання</t>
  </si>
  <si>
    <t>Адаптер для розетки VACUCLEAN</t>
  </si>
  <si>
    <t>Кабель VACUCLEAN для керування</t>
  </si>
  <si>
    <t>Отвод всмоктуючий Dn50, 90°</t>
  </si>
  <si>
    <t>Отвод всмоктуючий Dn50, 90°, компактний</t>
  </si>
  <si>
    <t>Глушник VACUCLEAN</t>
  </si>
  <si>
    <t>Решітка вентиляційна VACUCLEAN</t>
  </si>
  <si>
    <t>Щітки контактні VACUCLEAN</t>
  </si>
  <si>
    <t>Пульт VACUCLEAN</t>
  </si>
  <si>
    <t>Ретранслятор VACUCLEAN</t>
  </si>
  <si>
    <t>Модуль керування VACUCLEAN</t>
  </si>
  <si>
    <t>Муфта RAUTITAN з'єднувальна перехідна 50-32</t>
  </si>
  <si>
    <t>Муфта RAUTITAN з'єднувальна перехідна 50-40</t>
  </si>
  <si>
    <t>Муфта RAUTITAN з'єднувальна перехідна 63-50</t>
  </si>
  <si>
    <t>Муфта RAUTITAN з'єднувальна рівнопрохідна 50</t>
  </si>
  <si>
    <t>Муфта RAUTITAN з'єднувальна рівнопрохідна 63</t>
  </si>
  <si>
    <t>Набір кронштейнів для розподілювачів</t>
  </si>
  <si>
    <t>Накладка декоративна, біла, для мет. трубок 15х1,0</t>
  </si>
  <si>
    <t>Направляюча 45° для фіксації повороту, 16, з кільцями</t>
  </si>
  <si>
    <t>Направляюча 45° для фіксації повороту, 20, з кільцями</t>
  </si>
  <si>
    <t>Направляюча 45° для фіксації повороту, 25, з кільцями</t>
  </si>
  <si>
    <t>Направляюча 45° для фіксації повороту, 32, з кільцями</t>
  </si>
  <si>
    <t>Направляюча 90° для фіксації повороту, 16, з кільцями</t>
  </si>
  <si>
    <t>Направляюча 90° для фіксації повороту, 20, з кільцями</t>
  </si>
  <si>
    <t>Направляюча 90° для фіксації повороту, 25, з кільцями</t>
  </si>
  <si>
    <t>Направляюча 90° для фіксації повороту, 32, з кільцями</t>
  </si>
  <si>
    <t>Перехідник RAUTITAN з внутрішньою резьбою 16-Rp 1/2"</t>
  </si>
  <si>
    <t>Перехідник RAUTITAN з внутрішньою резьбою 20-Rp 1/2"</t>
  </si>
  <si>
    <t>Перехідник RAUTITAN з внутрішньою резьбою 20-Rp 3/4"</t>
  </si>
  <si>
    <t>Перехідник RAUTITAN з внутрішньою резьбою 25-Rp 1/2"</t>
  </si>
  <si>
    <t>Перехідник RAUTITAN з внутрішньою резьбою 25-Rp 3/4"</t>
  </si>
  <si>
    <t>Перехідник RAUTITAN з внутрішньою резьбою 32-Rp 3/4"</t>
  </si>
  <si>
    <t>Перехідник RAUTITAN з внутрішньою резьбою 32-Rp1"</t>
  </si>
  <si>
    <t>Перехідник RAUTITAN з зовнішньою резьбою 16-R1"</t>
  </si>
  <si>
    <t>Перехідник RAUTITAN з зовнішньою резьбою 25-R 1/2"</t>
  </si>
  <si>
    <t>Перехідник RAUTITAN з зовнішньою резьбою 25-R 3/4"-L18</t>
  </si>
  <si>
    <t>Перехідник RAUTITAN з зовнішньою резьбою 25-R1"-L22</t>
  </si>
  <si>
    <t>Перехідник RAUTITAN з зовнішньою резьбою 32-R 3/4"</t>
  </si>
  <si>
    <t>Перехідник RAUTITAN з зовнішньою резьбою 32-R1"-L22</t>
  </si>
  <si>
    <t>zur Montage am HKV/HKV-D</t>
  </si>
  <si>
    <t>Розетка настінна подвійна</t>
  </si>
  <si>
    <t>6 кв.м</t>
  </si>
  <si>
    <t>Кутник RAUTITAN настінний з квадратними наст.фланцями 20-Rp1/2"</t>
  </si>
  <si>
    <t>Кутник RAUTITAN настінний короткий 16-Rp1/2"</t>
  </si>
  <si>
    <t>Кутник RAUTITAN настінний короткий 20-Rp1/2"</t>
  </si>
  <si>
    <t>Блок шарових кранів G1/2" x G3/4" кутовий, для радіаторів з нижнім підключенням (у комплекті з ніпелями 240711-001)</t>
  </si>
  <si>
    <t>Блок шарових кранів G1/2" x G3/4" прямий, для радіаторів з нижнім підключенням (у комплекті з ніпелями 240711-001)</t>
  </si>
  <si>
    <t>Гак з дюбелем, для кріплення 1 труби до підлоги</t>
  </si>
  <si>
    <t>Гак з дюбелем, для кріплення 2 труб без ізоляції до підлоги</t>
  </si>
  <si>
    <t>Кронштейн, тип Z 30, 213х40 мм</t>
  </si>
  <si>
    <t>Кронштейн, тип Z 42, 201х40 мм</t>
  </si>
  <si>
    <t>Кронштейн, тип Е, 187х40 мм</t>
  </si>
  <si>
    <t>Кутник RAUTITAN 45°, 50</t>
  </si>
  <si>
    <t>Кутник RAUTITAN 45°, 63</t>
  </si>
  <si>
    <t>Кутник RAUTITAN 90°, 50</t>
  </si>
  <si>
    <t>Кутник RAUTITAN 90°, 63</t>
  </si>
  <si>
    <t>Кутник RAUTITAN для вбудованого зливного бачка 16-Rp1/2" х 18</t>
  </si>
  <si>
    <t>Кутник RAUTITAN для фальш-стін 16-Rp1/2", довжина 59 мм</t>
  </si>
  <si>
    <t>Кутник RAUTITAN для фальш-стін 16-Rp1/2", довжина 81,5 мм</t>
  </si>
  <si>
    <t>Кутник RAUTITAN для фальш-стін 20-Rp3/4", довжина 59 мм</t>
  </si>
  <si>
    <t>Кутник RAUTITAN настінний для гіпсокартонних плит 16-Rp1/2" x 28</t>
  </si>
  <si>
    <t>Кутник RAUTITAN настінний для гіпсокартонних плит 20-Rp1/2" x 28</t>
  </si>
  <si>
    <t>Кутник RAUTITAN настінний для ДСП 16- Rp1/2" x 28</t>
  </si>
  <si>
    <t>Кутник RAUTITAN настінний для ДСП 16- Rp1/2" x 55</t>
  </si>
  <si>
    <t>Кутник RAUTITAN настінний для ДСП 16-G3/4" x 65</t>
  </si>
  <si>
    <t>Кутник RAUTITAN настінний для ДСП 20- Rp1/2" x 28</t>
  </si>
  <si>
    <t>Шина подвійна для труби RAUTHERM S 10,1, поліамід</t>
  </si>
  <si>
    <t>Presshülse 16</t>
  </si>
  <si>
    <t>Presshülse 20</t>
  </si>
  <si>
    <t>Winkelübergang 16-Rp 3/4"</t>
  </si>
  <si>
    <t>Winkelübergang 20-Rp 1/2"</t>
  </si>
  <si>
    <t>Winkelübergang 20-Rp 3/4"</t>
  </si>
  <si>
    <t>Wandwinkel 16-Rp 1/2"</t>
  </si>
  <si>
    <t>Wandwinkel 20-Rp 1/2"</t>
  </si>
  <si>
    <t>Wandwinkel 25-Rp 3/4" ЕХ</t>
  </si>
  <si>
    <t>Reduzierkupplung 20-16</t>
  </si>
  <si>
    <t>Reduzierkupplung 25-20 ЕХ</t>
  </si>
  <si>
    <t>Kupplung 16</t>
  </si>
  <si>
    <t>Kupplung 20</t>
  </si>
  <si>
    <t>Kupplung 25 ЕХ</t>
  </si>
  <si>
    <t>Rohrschere Abmessung 25</t>
  </si>
  <si>
    <t>Übergang 16-Rp 1/2" mit Innengewinde</t>
  </si>
  <si>
    <t>Übergang 20-Rp 1/2" mit Innengewinde</t>
  </si>
  <si>
    <t>Übergang mit Überwurf. 16-G 1/2"</t>
  </si>
  <si>
    <t>Übergang mit Überwurf. 20-G 1/2"</t>
  </si>
  <si>
    <t>Übergang mit Überwurf. 25-G 3/4" ЕХ</t>
  </si>
  <si>
    <t>Übergang 16-R 1/2" mit Außengewinde</t>
  </si>
  <si>
    <t>Übergang 20-R 1/2" mit Außengewinde</t>
  </si>
  <si>
    <t>Übergang 20-R 3/4" mit Außengewinde</t>
  </si>
  <si>
    <t xml:space="preserve">Übergang 25-R 3/4" ЕХ mit Außengewinde </t>
  </si>
  <si>
    <t>T-Stück 20-16-16</t>
  </si>
  <si>
    <t>T-Stück 20-16-20</t>
  </si>
  <si>
    <t>T-Stück 20-20-16</t>
  </si>
  <si>
    <t>T-Stück 20-25-20 ЕХ</t>
  </si>
  <si>
    <t>T-Stück 25-16-16 ЕХ</t>
  </si>
  <si>
    <t>T-Stück 25-16-20 ЕХ</t>
  </si>
  <si>
    <t>T-Stück 25-16-25 ЕХ</t>
  </si>
  <si>
    <t>T-Stück 25-20-16 ЕХ</t>
  </si>
  <si>
    <t>T-Stück 25-20-20 ЕХ</t>
  </si>
  <si>
    <t>T-Stück 25-20-25 ЕХ</t>
  </si>
  <si>
    <t>T-Stück 25-25-16 ЕХ</t>
  </si>
  <si>
    <t>Перехідник RAUTITAN з зовнішньою резьбою 40-R1 1/4"</t>
  </si>
  <si>
    <t>Перехідник RAUTITAN з зовнішньою резьбою 50-R1 1/2"</t>
  </si>
  <si>
    <t>Перехідник RAUTITAN з зовнішньою резьбою 50-R1 1/4"</t>
  </si>
  <si>
    <t>Перехідник RAUTITAN з зовнішньою резьбою 63-R2"</t>
  </si>
  <si>
    <t>Перехідник RAUTITAN з накидною гайкою 16-G 1/2"</t>
  </si>
  <si>
    <t>Перехідник RAUTITAN з накидною гайкою 16-G 3/4"</t>
  </si>
  <si>
    <t>Перехідник RAUTITAN з накидною гайкою 20-G 1/2"</t>
  </si>
  <si>
    <t>Перехідник RAUTITAN з накидною гайкою 20-G 3/4"</t>
  </si>
  <si>
    <t>Перехідник RAUTITAN з накидною гайкою 25-G 3/4"</t>
  </si>
  <si>
    <t>Перехідник RAUTITAN з накидною гайкою 25-G1"</t>
  </si>
  <si>
    <t>Перехідник RAUTITAN з накидною гайкою 32-G1 1/2"</t>
  </si>
  <si>
    <t>Перехідник RAUTITAN з накидною гайкою 32-G1 1/4"</t>
  </si>
  <si>
    <t>Перехідник RAUTITAN з накидною гайкою 32-G1"</t>
  </si>
  <si>
    <t>Перехідник RAUTITAN з накидною гайкою 40-G1 1/2"</t>
  </si>
  <si>
    <t>Перехідник RAUTITAN з накидною гайкою 40-G2"</t>
  </si>
  <si>
    <t>Перехідник RAUTITAN з накидною гайкою 50-G1 3/4"</t>
  </si>
  <si>
    <t>Колектор розподільчий HLV  8 для систем опалення, 8 контурів 3/4", компл. з 2 шаровими кранами 1"</t>
  </si>
  <si>
    <t>Колектор розподільчий HLV  9 для систем опалення, 9 контурів 3/4", компл. з 2 шаровими кранами 1"</t>
  </si>
  <si>
    <t>Колектор розподільчий HLV 10 для систем опалення, 10 контурів 3/4", компл. з 2 шаровими кранами 1"</t>
  </si>
  <si>
    <t>Колектор розподільчий HLV 11 для систем опалення, 11 контурів 3/4", компл. з 2 шаровими кранами 1"</t>
  </si>
  <si>
    <t>Колектор розподільчий HLV 12 для систем опалення, 12 контурів 3/4", компл. з 2 шаровими кранами 1"</t>
  </si>
  <si>
    <t>Комплект Г-трубок для підкл. радіатора (мідь CuMs 15х1, фіксуючий кутник), 16, 250 мм</t>
  </si>
  <si>
    <t>Комплект Г-трубок для підкл. радіатора (нержавіюча сталь 15х1, фіксуючий кутник), 16, 250 мм</t>
  </si>
  <si>
    <t>Кутник RAUTITAN настінний короткий 20-Rp3/4"</t>
  </si>
  <si>
    <t>Кутник RAUTITAN настінний короткий 25-Rp3/4"</t>
  </si>
  <si>
    <t>Кутник RAUTITAN настінний прохідний 16/16 - Rp1/2"</t>
  </si>
  <si>
    <t>Кутник RAUTITAN настінний прохідний 20/20 - Rp1/2"</t>
  </si>
  <si>
    <t>Кутник RAUTITAN перехідний з зовнішньою різьбою 16-R 1/2"</t>
  </si>
  <si>
    <t>Кутник RAUTITAN перехідний з зовнішньою різьбою 20-R 1/2"</t>
  </si>
  <si>
    <t>Кутник RAUTITAN перехідний з зовнішньою різьбою 25-R 3/4"</t>
  </si>
  <si>
    <t>Кутник RAUTITAN перехідний з зовнішньою різьбою 32-R 3/4"</t>
  </si>
  <si>
    <t>Кутник RAUTITAN перехідний з зовнішньою різьбою 32-R1"</t>
  </si>
  <si>
    <t>Кутник RAUTITAN фіксуючий для кріплення Г-трубок (з шурупом)</t>
  </si>
  <si>
    <t>Муфта RAUTITAN з'єднувальна перехідна 40-20</t>
  </si>
  <si>
    <t>Труба RAUTHERM S 20х2,0, відрізки 5 м</t>
  </si>
  <si>
    <t>Труба RAUTHERM S 25х2,3, бухта 300 м</t>
  </si>
  <si>
    <t>Труба RAUTHERM S 25х2,3, відрізки 5 м</t>
  </si>
  <si>
    <r>
      <t>Фіксатор повороту труби 90</t>
    </r>
    <r>
      <rPr>
        <vertAlign val="superscript"/>
        <sz val="10"/>
        <rFont val="Arial Cyr"/>
        <family val="0"/>
      </rPr>
      <t>о</t>
    </r>
    <r>
      <rPr>
        <sz val="10"/>
        <rFont val="Arial Cyr"/>
        <family val="2"/>
      </rPr>
      <t xml:space="preserve"> 10,1, поліамід</t>
    </r>
  </si>
  <si>
    <r>
      <t>Фіксатор повороту труби 90</t>
    </r>
    <r>
      <rPr>
        <vertAlign val="superscript"/>
        <sz val="10"/>
        <rFont val="Arial Cyr"/>
        <family val="0"/>
      </rPr>
      <t>о</t>
    </r>
    <r>
      <rPr>
        <sz val="10"/>
        <rFont val="Arial Cyr"/>
        <family val="2"/>
      </rPr>
      <t xml:space="preserve"> 14, поліамід</t>
    </r>
  </si>
  <si>
    <t>Шина клеммна для труби RAUTHERM S 10,1, довжина 800 мм</t>
  </si>
  <si>
    <t>Гільза RAUTHERM S для запресовки 17х2,0</t>
  </si>
  <si>
    <t>Гільза RAUTHERM S для запресовки 20х2,0</t>
  </si>
  <si>
    <t>32 x 2,9</t>
  </si>
  <si>
    <t>AP - Typ 2</t>
  </si>
  <si>
    <t>UP - Typ 9</t>
  </si>
  <si>
    <t>Крани кульові 1", з накидною гайкою, комплект 2 шт, червоний та синій</t>
  </si>
  <si>
    <t>Колектор розподіл. на  2 контури 3/4" HKV 2</t>
  </si>
  <si>
    <t>Колектор розподіл. на  2 контури 3/4" HKV-D 2, з витратомірами</t>
  </si>
  <si>
    <t>Колектор розподіл. на  3 контури 3/4" HKV 3</t>
  </si>
  <si>
    <t>Колектор розподіл. на  3 контури 3/4" HKV-D 3, з витратомірами</t>
  </si>
  <si>
    <t>(230 V) signalweiß</t>
  </si>
  <si>
    <t>(24 V) signalweiß</t>
  </si>
  <si>
    <t>REHAU-Systemsockel II</t>
  </si>
  <si>
    <t>für Raumregler</t>
  </si>
  <si>
    <t>REHAU Außentemperaturfühler AT-HC</t>
  </si>
  <si>
    <t>REHAU Basic-Erweiterungsmodul BEM-HC</t>
  </si>
  <si>
    <t>REHAU Basic-Modul BM-HC</t>
  </si>
  <si>
    <t>REHAU Basic-Timermodul BTM-HC</t>
  </si>
  <si>
    <t>REHAU Bodentemperaturfühler FT-HC</t>
  </si>
  <si>
    <t>REHAU Feuchte-/Temperaturfühler HT-HC</t>
  </si>
  <si>
    <t>REHAU Raumtemperaturfühler RT-HC</t>
  </si>
  <si>
    <t>REHAU Tauchhülse IS-HC</t>
  </si>
  <si>
    <t>REHAU Vorlauf-/Rücklauftemperaturfühler FRT-HC</t>
  </si>
  <si>
    <t>REHAU-EIB-Regelverteiler</t>
  </si>
  <si>
    <t>(24 V) 12-fach</t>
  </si>
  <si>
    <t>REHAU-Display D-HC</t>
  </si>
  <si>
    <t>REHAU-Mastererweiterungsmodul MEM-HC</t>
  </si>
  <si>
    <t>REHAU-Mastermodul MM-HC</t>
  </si>
  <si>
    <t>REHAU-Sensorikset S-HC</t>
  </si>
  <si>
    <t>REHAU-Slavemodul SL-HC</t>
  </si>
  <si>
    <t>REHAU-Steckersatz Mastererw. SMEM-HC</t>
  </si>
  <si>
    <t>REHAU-Temperaturregler E</t>
  </si>
  <si>
    <t>für REHAU-Noppenplatten Varionova</t>
  </si>
  <si>
    <t>REHAU-Noppenplatte Varionova</t>
  </si>
  <si>
    <t>30-2 EPS 040 DES</t>
  </si>
  <si>
    <t>Гофротруба захисна для РЕ-труб 16/17, бухта 50 м</t>
  </si>
  <si>
    <t>Гофротруба захисна для РЕ-труб 20, бухта 50 м</t>
  </si>
  <si>
    <t>REHAU-Verknüpfungsstreifen</t>
  </si>
  <si>
    <t>REHAU-Anschlussstreifen</t>
  </si>
  <si>
    <t>REHAU-Noppenbrücke</t>
  </si>
  <si>
    <t>Varionova скоба</t>
  </si>
  <si>
    <t>Varionova панель з фіксаторами 30-2 мм, 1400х800 мм</t>
  </si>
  <si>
    <t>Varionova панель з фіксаторами без ізоляції, 1400х800 мм</t>
  </si>
  <si>
    <t>Varionova панель з фіксаторами 20 мм, 950х100 мм</t>
  </si>
  <si>
    <t>Varionova панель з фіксаторами 20 мм, 950х300 мм</t>
  </si>
  <si>
    <t>Varionova кріплення для панелі</t>
  </si>
  <si>
    <t>REHAU-Plattenhalteelement</t>
  </si>
  <si>
    <t>Гофротруба захисна для РЕ-труб 25, бухта 25 м</t>
  </si>
  <si>
    <t>Гофротруба захисна для РЕ-труб 32, бухта 25 м</t>
  </si>
  <si>
    <t>Елемент кріпильний для сифону або отвода НТ, шпилька М8</t>
  </si>
  <si>
    <t>Жолоб фіксуючий для РЕ-труб 50</t>
  </si>
  <si>
    <t>Жолоб фіксуючий для РЕ-труб 63</t>
  </si>
  <si>
    <t>Заглушка RAUTITAN 16</t>
  </si>
  <si>
    <t>Заглушка для розподілювачів Rp 1/2"</t>
  </si>
  <si>
    <t>Заглушка для розподілювачів Rp 3/4"</t>
  </si>
  <si>
    <t>Перехідник RAUTITAN з накидною гайкою 63-G2 3/8"</t>
  </si>
  <si>
    <t>Перехідник RAUTITAN під пайку та запресовку 16-L15</t>
  </si>
  <si>
    <t>Перехідник RAUTITAN під пайку та запресовку 20-L18</t>
  </si>
  <si>
    <t>Перехідник RAUTITAN під пайку та запресовку 25-L22</t>
  </si>
  <si>
    <t>Перехідник RAUTITAN під пайку та запресовку 32-L28</t>
  </si>
  <si>
    <t>Розв'язка RAUTITAN двох перехресних трубопроводів 16-16-16</t>
  </si>
  <si>
    <t>Розв'язка RAUTITAN двох перехресних трубопроводів 20-16-16</t>
  </si>
  <si>
    <t>Комплект Г-образних трубок RAUBASIC для радіатора 16, 1000 мм</t>
  </si>
  <si>
    <t>Кутник RAUBASIC 90° 16 з 2 гільзами</t>
  </si>
  <si>
    <t>Кутник RAUBASIC 90° 20 з 2 гільзами</t>
  </si>
  <si>
    <t>Кутник RAUBASIC 90° 25 з 2 гільзами</t>
  </si>
  <si>
    <t>Кутник RAUBASIC з внутрішньою різьбою 16-Rp 1/2" з гільзою</t>
  </si>
  <si>
    <t>Кутник RAUBASIC з внутрішньою різьбою 16-Rp 3/4" з гільзою</t>
  </si>
  <si>
    <t>Кутник RAUBASIC з внутрішньою різьбою 20-Rp 1/2" з гільзою</t>
  </si>
  <si>
    <t>Кутник RAUBASIC з внутрішньою різьбою 20-Rp 3/4" з гільзою</t>
  </si>
  <si>
    <t>Кутник RAUBASIC настінний 16-Rp 1/2" з гільзою</t>
  </si>
  <si>
    <t>Кутник RAUBASIC настінний 20-Rp 1/2" з гільзою</t>
  </si>
  <si>
    <t>Кутник RAUBASIC настінний 25-Rp 3/4" з гільзою</t>
  </si>
  <si>
    <t>HTR Übergangsrohr</t>
  </si>
  <si>
    <t>DN 50/40</t>
  </si>
  <si>
    <t>DN 75/50</t>
  </si>
  <si>
    <t>DN 110/50</t>
  </si>
  <si>
    <t>DN 110/75</t>
  </si>
  <si>
    <t>DN 125/110</t>
  </si>
  <si>
    <t>DN 160/110</t>
  </si>
  <si>
    <t>DN 160/125</t>
  </si>
  <si>
    <t>HTS Anschlussstück</t>
  </si>
  <si>
    <t>DN 40/40/30</t>
  </si>
  <si>
    <t>DN 50/40/30</t>
  </si>
  <si>
    <t>DN 50/50</t>
  </si>
  <si>
    <t>HTUG Anschlussstück</t>
  </si>
  <si>
    <t>HTRK Übergangsrohr kurz</t>
  </si>
  <si>
    <t>HTRE Reiningungsrohr</t>
  </si>
  <si>
    <t>Lippendichtring</t>
  </si>
  <si>
    <t>Kombinippel/Gumminippel</t>
  </si>
  <si>
    <t>Gumminippel mit Sickenwulst</t>
  </si>
  <si>
    <t>Doppeldichtung für HTUG</t>
  </si>
  <si>
    <t>DN 110</t>
  </si>
  <si>
    <t>HTEA Einfachabzweig</t>
  </si>
  <si>
    <t>DN 40/40 45 Grad</t>
  </si>
  <si>
    <t>DN 40/40 67 Grad</t>
  </si>
  <si>
    <t>DN 40/40 87 Grad</t>
  </si>
  <si>
    <t>DN 50/40 45 Grad</t>
  </si>
  <si>
    <t>DN 50/40 67 Grad</t>
  </si>
  <si>
    <t>DN 50/40 87 Grad</t>
  </si>
  <si>
    <t>DN 50/50 45 Grad</t>
  </si>
  <si>
    <t>DN 50/50 67 Grad</t>
  </si>
  <si>
    <t>DN 50/50 87 Grad</t>
  </si>
  <si>
    <t>DN 70/50 45 Grad</t>
  </si>
  <si>
    <t>Комплект Г-трубок для підкл. радіатора (нержавіюча сталь 15х1, фіксуючий кутник), 20, 250 мм</t>
  </si>
  <si>
    <t>Кронштейн  75/150, 337х40 мм</t>
  </si>
  <si>
    <t>Кронштейн UA для прихованої інсталяції 270х40 мм</t>
  </si>
  <si>
    <t>Розподілювач RAUTITAN R/Rp 3/4" на 2 труби 16</t>
  </si>
  <si>
    <t>Розподілювач RAUTITAN R/Rp 3/4" на 2 труби 20</t>
  </si>
  <si>
    <t>Розподілювач RAUTITAN R/Rp 3/4" на 3 труби 16</t>
  </si>
  <si>
    <t>Розподілювач RAUTITAN R/Rp 3/4" на 3 труби 20</t>
  </si>
  <si>
    <t>Термометр для зворотньої лінії</t>
  </si>
  <si>
    <t>Термометр накладний, для труби 1"</t>
  </si>
  <si>
    <t>Трійник RAUTITAN 20-32-20</t>
  </si>
  <si>
    <t>Труба RAUTHERM S 32х2,9, відрізки 5 м</t>
  </si>
  <si>
    <t>32 x 2,9 Stangen 5 m</t>
  </si>
  <si>
    <t>Гільза RAUTHERM S для запресовки 32х2,9</t>
  </si>
  <si>
    <t>Гільза RAUTHERM S для запресовки 25х2,3</t>
  </si>
  <si>
    <t>DN 160/110 87 Grad</t>
  </si>
  <si>
    <t>DN 160/125 45 Grad</t>
  </si>
  <si>
    <t>DN 160/125 67 Grad</t>
  </si>
  <si>
    <t>DN 160/125 87 Grad</t>
  </si>
  <si>
    <t>Колектор розподіл. на  4 контури 3/4" HKV 4</t>
  </si>
  <si>
    <t>Колектор розподіл. на  4 контури 3/4" HKV-D 4, з витратомірами</t>
  </si>
  <si>
    <t>Колектор розподіл. на  5 контурів 3/4" HKV 5</t>
  </si>
  <si>
    <t>Колектор розподіл. на  5 контурів 3/4" HKV-D 5, з витратомірами</t>
  </si>
  <si>
    <t>Колектор розподіл. на  6 контурів 3/4" HKV 6</t>
  </si>
  <si>
    <t>Колектор розподіл. на  6 контурів 3/4" HKV-D 6, з витратомірами</t>
  </si>
  <si>
    <t>Колектор розподіл. на  7 контурів 3/4" HKV 7</t>
  </si>
  <si>
    <t>Колектор розподіл. на  7 контурів 3/4" HKV-D 7, з витратомірами</t>
  </si>
  <si>
    <t>Колектор розподіл. на  8 контурів 3/4" HKV 8</t>
  </si>
  <si>
    <t>Колектор розподіл. на  8 контурів 3/4" HKV-D 8, з витратомірами</t>
  </si>
  <si>
    <t>Колектор розподіл. на  9 контурів 3/4" HKV 9</t>
  </si>
  <si>
    <t>Колектор розподіл. на  9 контурів 3/4" HKV-D 9, з витратомірами</t>
  </si>
  <si>
    <t>Колектор розподіл. на 10 контурів 3/4" HKV 10</t>
  </si>
  <si>
    <t>Ніппель з зовн. різьбою 1/2"х3/4", євроконус (комплект 2 шт.)</t>
  </si>
  <si>
    <t>Труба каналізаційна HT-PP 125, довжина  500 мм</t>
  </si>
  <si>
    <t>Труба каналізаційна HT-PP 125, довжина 1000 мм</t>
  </si>
  <si>
    <t>Труба каналізаційна HT-PP 125, довжина 2000 мм</t>
  </si>
  <si>
    <t>Труба каналізаційна HT-PP 125, довжина 3000 мм</t>
  </si>
  <si>
    <t>Труба каналізаційна HT-PP 160, довжина  250 мм</t>
  </si>
  <si>
    <t>Труба каналізаційна HT-PP 160, довжина  500 мм</t>
  </si>
  <si>
    <t>Труба каналізаційна HT-PP 160, довжина 1000 мм</t>
  </si>
  <si>
    <t>Труба каналізаційна HT-PP 160, довжина 2000 мм</t>
  </si>
  <si>
    <t>Труба каналізаційна HT-PP 160, довжина 3000 мм</t>
  </si>
  <si>
    <t>20/2400</t>
  </si>
  <si>
    <t>20/1440</t>
  </si>
  <si>
    <t>20/960</t>
  </si>
  <si>
    <t>20/800</t>
  </si>
  <si>
    <t>20/420</t>
  </si>
  <si>
    <t>20/180</t>
  </si>
  <si>
    <t>20/120</t>
  </si>
  <si>
    <t>20/80</t>
  </si>
  <si>
    <t>20/240</t>
  </si>
  <si>
    <t>10/120</t>
  </si>
  <si>
    <t>10/60</t>
  </si>
  <si>
    <t>20/1600</t>
  </si>
  <si>
    <t>20/480</t>
  </si>
  <si>
    <t>10/160</t>
  </si>
  <si>
    <t>10/80</t>
  </si>
  <si>
    <t>20/540</t>
  </si>
  <si>
    <t>20/360</t>
  </si>
  <si>
    <t>20/160</t>
  </si>
  <si>
    <t>20/1200</t>
  </si>
  <si>
    <t>20/720</t>
  </si>
  <si>
    <t>20/640</t>
  </si>
  <si>
    <t>10/40</t>
  </si>
  <si>
    <t>1/-</t>
  </si>
  <si>
    <t>20/-</t>
  </si>
  <si>
    <t>9/324</t>
  </si>
  <si>
    <t>20/400</t>
  </si>
  <si>
    <t>9/252</t>
  </si>
  <si>
    <t>9/135</t>
  </si>
  <si>
    <t>6/108</t>
  </si>
  <si>
    <t>6/48</t>
  </si>
  <si>
    <t>6/36</t>
  </si>
  <si>
    <t>DN 90</t>
  </si>
  <si>
    <t>DN 50/40-30</t>
  </si>
  <si>
    <t>REHAU-Brandmanschette kompakt</t>
  </si>
  <si>
    <t>REHAU-Brandmanschette REHAU Plus</t>
  </si>
  <si>
    <t>DN 40 - 50</t>
  </si>
  <si>
    <t>REHAU-Winkelbrandmanschette</t>
  </si>
  <si>
    <t>DN 90 15 Grad</t>
  </si>
  <si>
    <t>DN 90 30 Grad</t>
  </si>
  <si>
    <t>DN 90 45 Grad</t>
  </si>
  <si>
    <t>З'єднання різьбове для підключення труб RAUTITAN flex/his/pink 16 до колекторів та запірної арматури 3/4", та для RAUTHERM S 16</t>
  </si>
  <si>
    <t>З'єднання різьбове для підключення труб RAUTITAN flex/his/pink 20 до колекторів та запірної арматури 3/4"</t>
  </si>
  <si>
    <t>REHAU-RAUTAC Tackernadel</t>
  </si>
  <si>
    <t>für REHAU-Tackergerät multi</t>
  </si>
  <si>
    <t>10,1 x 1,1</t>
  </si>
  <si>
    <t>10/14 mm Bund 50 m</t>
  </si>
  <si>
    <t>REHAU-Tackergerät multi</t>
  </si>
  <si>
    <t>f RAUTAC-Tachkernadel/REHAU-Tackernadeln</t>
  </si>
  <si>
    <t>REHAU-Winkel 90 Grad</t>
  </si>
  <si>
    <t>14 x 1,5 - 14 x 1,5</t>
  </si>
  <si>
    <t>REHAU-Winkel RAUTHERM S, 90 Grad</t>
  </si>
  <si>
    <t>20-2 mm,EPS 040 DES sg, 5,0 kN/m2,Rol.</t>
  </si>
  <si>
    <t>30-2 mm,EPS 040 DES sg, 5,0 kN/m2,Rol.</t>
  </si>
  <si>
    <t>30-2 mm,EPS 040 DES sg, 5,0 kN/m2,Fal.</t>
  </si>
  <si>
    <t>Упаковка</t>
  </si>
  <si>
    <t>für Rohr und Formteil DN 50</t>
  </si>
  <si>
    <t>für Rohr und Formteil DN 110</t>
  </si>
  <si>
    <t>für Rohr und Formteil DN 125</t>
  </si>
  <si>
    <t>REHAU-Gummidichtring f. Rohr u. Formteil</t>
  </si>
  <si>
    <t>REHAU-Gumminippel mit Sickenwulst</t>
  </si>
  <si>
    <t>DN 50/30</t>
  </si>
  <si>
    <t>DN 75/50 45 Grad</t>
  </si>
  <si>
    <t>DN 75/50 87 Grad</t>
  </si>
  <si>
    <t>DN 75/75 45 Grad</t>
  </si>
  <si>
    <t>DN 90/90 45 Grad</t>
  </si>
  <si>
    <t>DN 90/90 87 Grad</t>
  </si>
  <si>
    <t>DN 110/75 45 Grad</t>
  </si>
  <si>
    <t>DN 110/75 87 Grad</t>
  </si>
  <si>
    <t>REHAU-Klosettstutzen</t>
  </si>
  <si>
    <t>DN 110, Länge 250 mm</t>
  </si>
  <si>
    <t>DN 50, Baulänge 750 mm</t>
  </si>
  <si>
    <t>DN 50, Baulänge 1500 mm</t>
  </si>
  <si>
    <t>DN 75, Baulänge 750 mm</t>
  </si>
  <si>
    <t>DN 75, Baulänge 1500 mm</t>
  </si>
  <si>
    <t>Муфта RAUBASIC з'єднувальна рівнопрохідна 25 з 2 гільзами</t>
  </si>
  <si>
    <t>Ножниці для різки труб 16 - 25</t>
  </si>
  <si>
    <t>Перехідник RAUBASIC з внутрішньою різьбою 16-R 1/2" з гільзою</t>
  </si>
  <si>
    <t>Перехідник RAUBASIC з внутрішньою різьбою 20-R 1/2" з гільзою</t>
  </si>
  <si>
    <t>Перехідник RAUBASIC з накидною гайкою 16-R 1/2" з гільзою</t>
  </si>
  <si>
    <t>Перехідник RAUBASIC з накидною гайкою 20-R 1/2" з гільзою</t>
  </si>
  <si>
    <t>Перехідник RAUBASIC з накидною гайкою 25-R 3/4" з гільзою</t>
  </si>
  <si>
    <t>DN 70/50 67 Grad</t>
  </si>
  <si>
    <t>DN 70/50 87 Grad</t>
  </si>
  <si>
    <t>DN 70/70 45 Grad</t>
  </si>
  <si>
    <t>DN 70/70 67 Grad</t>
  </si>
  <si>
    <t>DN 70/70 87 Grad</t>
  </si>
  <si>
    <t>DN 110/50 45 Grad</t>
  </si>
  <si>
    <t>DN 110/50 67 Grad</t>
  </si>
  <si>
    <t>DN 110/50 87 Grad</t>
  </si>
  <si>
    <t>DN 110/70 45 Grad</t>
  </si>
  <si>
    <t>DN 110/70 67 Grad</t>
  </si>
  <si>
    <t>DN 110/70 87 Grad</t>
  </si>
  <si>
    <t>DN 110/110 45 Grad</t>
  </si>
  <si>
    <t>DN 110/110 67 Grad</t>
  </si>
  <si>
    <t>DN 110/110 87 Grad</t>
  </si>
  <si>
    <t>DN 125/110 45 Grad</t>
  </si>
  <si>
    <t>DN 125/110 87 Grad</t>
  </si>
  <si>
    <t>DN 125/125 45 Grad</t>
  </si>
  <si>
    <t>DN 125/125 67 Grad</t>
  </si>
  <si>
    <t>DN 125/125 87 Grad</t>
  </si>
  <si>
    <t>DN 160/110 45 Grad</t>
  </si>
  <si>
    <t>Трійник RAUBASIC рівнопрохідний 20-20-20 з 3 гільзами</t>
  </si>
  <si>
    <t>Трійник RAUBASIC рівнопрохідний 25-25-25 EX з 3 гільзами</t>
  </si>
  <si>
    <t>Перехідник RAUBASIC із зовнішньою різьбою 16-R 1/2" з гільзою</t>
  </si>
  <si>
    <t>Сітка монтажна RM 100, 2050х1050 мм, оцинкована сталева 3 мм</t>
  </si>
  <si>
    <t>Станція помпова терморегулююча TRS 20</t>
  </si>
  <si>
    <t>Станція помпова терморегулююча TRS-V для колектора</t>
  </si>
  <si>
    <t>Стрічка клеюча для герметизації швів між теплоізоляц. матами</t>
  </si>
  <si>
    <t>Кутник настінний флянцевий 16-Rp 1/2"</t>
  </si>
  <si>
    <t>Кутник настінний флянцевий 20-Rp 1/2"</t>
  </si>
  <si>
    <t>10,1 x 1,1 Bund 240 m</t>
  </si>
  <si>
    <t>17 x 2,0 Stangen 5 m</t>
  </si>
  <si>
    <t>20 x 2,0 Stangen 5 m</t>
  </si>
  <si>
    <t>25 x 2,3 Bund 300 m</t>
  </si>
  <si>
    <t>25 x 2,3 Stangen 5 m</t>
  </si>
  <si>
    <t>10 mm_mit angeformter Haltelasche</t>
  </si>
  <si>
    <t>für 14 mm</t>
  </si>
  <si>
    <t>für 16 / 17 mm</t>
  </si>
  <si>
    <t>für 20 mm</t>
  </si>
  <si>
    <t>für 25 mm</t>
  </si>
  <si>
    <t>UP -Typ 4</t>
  </si>
  <si>
    <t>REHAU-Klemmschiene</t>
  </si>
  <si>
    <t>14 mm, ohne Spitzen</t>
  </si>
  <si>
    <t>14 mm, mit Spitzen</t>
  </si>
  <si>
    <t>REHAU-Doppelhalter</t>
  </si>
  <si>
    <t xml:space="preserve">RAUMATIC M колодка клемна додаткова для регуляторів 230 В </t>
  </si>
  <si>
    <t xml:space="preserve">RAUMATIC M колодка клемна додаткова для регуляторів 24 В </t>
  </si>
  <si>
    <t xml:space="preserve">RAUMATIC M колодка клемна додаткова для сервоприводів 24 В </t>
  </si>
  <si>
    <t>REHAU колодка клемна EIB 24 В,  6 виходів</t>
  </si>
  <si>
    <t>REHAU колодка клемна EIB 24 В, 12 виходів</t>
  </si>
  <si>
    <t>DN 125</t>
  </si>
  <si>
    <t>HTU Überschiebmuffe</t>
  </si>
  <si>
    <t>HTB Bogen</t>
  </si>
  <si>
    <t>DN 40 15 Grad</t>
  </si>
  <si>
    <t>DN 40 30 Grad</t>
  </si>
  <si>
    <t>DN 40 45 Grad</t>
  </si>
  <si>
    <t>DN 40 67 Grad</t>
  </si>
  <si>
    <t>DN 40 87 Grad</t>
  </si>
  <si>
    <t>DN 50 15 Grad</t>
  </si>
  <si>
    <t>DN 50 30 Grad</t>
  </si>
  <si>
    <t>DN 50 45 Grad</t>
  </si>
  <si>
    <t>DN 50 67 Grad</t>
  </si>
  <si>
    <t>DN 50 87 Grad</t>
  </si>
  <si>
    <t>DN 75 15 Grad</t>
  </si>
  <si>
    <t>DN 75 30 Grad</t>
  </si>
  <si>
    <t>DN 75 45 Grad</t>
  </si>
  <si>
    <t>DN 90 87 Grad</t>
  </si>
  <si>
    <t>REHAU-Klosettbogen</t>
  </si>
  <si>
    <t>DN 110 22 Grad</t>
  </si>
  <si>
    <t>DN 110 90 Grad</t>
  </si>
  <si>
    <t>DN 40/40-30</t>
  </si>
  <si>
    <t>an Metallrohre DN 40/40-30</t>
  </si>
  <si>
    <t>an Metallrohre DN 50/40-30</t>
  </si>
  <si>
    <t>an Metallrohre DN 50/50</t>
  </si>
  <si>
    <t>DN 110/90</t>
  </si>
  <si>
    <t>REHAU-Gummidichtring</t>
  </si>
  <si>
    <t>für Rohr und Formteil DN 40</t>
  </si>
  <si>
    <t>Артикул</t>
  </si>
  <si>
    <t>Отвод HT-PP 110 87°</t>
  </si>
  <si>
    <t>Отвод HT-PP 125 15°</t>
  </si>
  <si>
    <t>Отвод HT-PP 125 30°</t>
  </si>
  <si>
    <t>Отвод HT-PP 125 45°</t>
  </si>
  <si>
    <t>Отвод HT-PP 125 67°</t>
  </si>
  <si>
    <t>Отвод HT-PP 125 87°</t>
  </si>
  <si>
    <t>Отвод HT-PP 160 15°</t>
  </si>
  <si>
    <t>Отвод HT-PP 160 30°</t>
  </si>
  <si>
    <t>Отвод HT-PP 160 45°</t>
  </si>
  <si>
    <t>Отвод HT-PP 160 87°</t>
  </si>
  <si>
    <t>Патрубок компенсаційний HTL  40</t>
  </si>
  <si>
    <t>Патрубок компенсаційний HTL  50</t>
  </si>
  <si>
    <t>Патрубок компенсаційний HTL  75</t>
  </si>
  <si>
    <t>Патрубок компенсаційний HTL 110</t>
  </si>
  <si>
    <t>Перехідник HTR  50/40</t>
  </si>
  <si>
    <t>Перехідник HTR  75/50</t>
  </si>
  <si>
    <t>Перехідник HTR 110/50</t>
  </si>
  <si>
    <t>Перехідник HTR 110/75</t>
  </si>
  <si>
    <t>Перехідник HTR 125/110</t>
  </si>
  <si>
    <t>Перехідник HTR 160/110</t>
  </si>
  <si>
    <t>Перехідник HTR 160/125</t>
  </si>
  <si>
    <t>Перехідник HTS для металевого сифону 40/40/30</t>
  </si>
  <si>
    <t>Перехідник HTS для металевого сифону 50/40/30</t>
  </si>
  <si>
    <t>Перехідник HTS для металевого сифону 50/50</t>
  </si>
  <si>
    <t>Перехідник HTUG з гладкого кінця чавунної труби на REHAU  50</t>
  </si>
  <si>
    <t>Перехідник HTUG з гладкого кінця чавунної труби на REHAU  75</t>
  </si>
  <si>
    <t>Перехідник HTUG з гладкого кінця чавунної труби на REHAU 110</t>
  </si>
  <si>
    <t>Перехідник короткий HTRK 110/50</t>
  </si>
  <si>
    <t>Перехідник короткий HTRK 110/75</t>
  </si>
  <si>
    <t>Ревізія HTRE  50</t>
  </si>
  <si>
    <t>Ревізія HTRE  75</t>
  </si>
  <si>
    <t>Ревізія HTRE 110</t>
  </si>
  <si>
    <t>Ревізія HTRE 125</t>
  </si>
  <si>
    <t>Ревізія HTRE 160</t>
  </si>
  <si>
    <t>Перехідник RAUBASIC із зовнішньою різьбою 20-R 1/2" з гільзою</t>
  </si>
  <si>
    <t>Перехідник RAUBASIC із зовнішньою різьбою 20-R 3/4" з гільзою</t>
  </si>
  <si>
    <t>Перехідник RAUBASIC із зовнішньою різьбою 25-R 3/4" з гільзою</t>
  </si>
  <si>
    <t>Трійник RAUBASIC 20-16-16 з 3 гільзами</t>
  </si>
  <si>
    <t>Трійник RAUBASIC 20-16-20 з 3 гільзами</t>
  </si>
  <si>
    <t>Трійник RAUBASIC 20-20-16 з 3 гільзами</t>
  </si>
  <si>
    <t>Трійник RAUBASIC 20-25-20 ЕХ з 3 гільзами</t>
  </si>
  <si>
    <t>Трійник RAUBASIC 25-16-16 ЕХ з 3 гільзами</t>
  </si>
  <si>
    <t>Трійник RAUBASIC 25-16-20 ЕХ з 3 гільзами</t>
  </si>
  <si>
    <t>Трійник RAUBASIC 25-16-25 ЕХ з 3 гільзами</t>
  </si>
  <si>
    <t>Трійник RAUBASIC 25-20-16 ЕХ з 3 гільзами</t>
  </si>
  <si>
    <t>Трійник RAUBASIC 25-20-20 ЕХ з 3 гільзами</t>
  </si>
  <si>
    <t>Трійник RAUBASIC 25-20-25 ЕХ з 3 гільзами</t>
  </si>
  <si>
    <t>Трійник RAUBASIC 25-25-16 ЕХ з 3 гільзами</t>
  </si>
  <si>
    <t>Трійник RAUBASIC з внутрішньою різьбою 16-Rp1/2"-16, з гільзами</t>
  </si>
  <si>
    <t>Трійник RAUBASIC з внутрішньою різьбою 20-Rp1/2"-20, з гільзами</t>
  </si>
  <si>
    <t>Трійник RAUBASIC рівнопрохідний 16-16-16 з 3 гільзами</t>
  </si>
  <si>
    <t>Отвод RAUPIANO PLUS  40 30°</t>
  </si>
  <si>
    <t>Отвод RAUPIANO PLUS  40 45°</t>
  </si>
  <si>
    <t>Отвод RAUPIANO PLUS  40 87°</t>
  </si>
  <si>
    <t>Отвод RAUPIANO PLUS  50 15°</t>
  </si>
  <si>
    <t>Отвод RAUPIANO PLUS  50 30°</t>
  </si>
  <si>
    <t>Отвод RAUPIANO PLUS  50 45°</t>
  </si>
  <si>
    <t>REHAU RAUPIANO PLUS Plus-Bogen</t>
  </si>
  <si>
    <t>Отвод RAUPIANO PLUS  50 67°</t>
  </si>
  <si>
    <t>Отвод RAUPIANO PLUS  50 87°</t>
  </si>
  <si>
    <t>Отвод RAUPIANO PLUS  75 15°</t>
  </si>
  <si>
    <t>Отвод RAUPIANO PLUS  75 30°</t>
  </si>
  <si>
    <t>Отвод RAUPIANO PLUS  75 45°</t>
  </si>
  <si>
    <t>Отвод RAUPIANO PLUS  75 67°</t>
  </si>
  <si>
    <t>Отвод RAUPIANO PLUS  75 87°</t>
  </si>
  <si>
    <t>Отвод RAUPIANO PLUS  90 15°</t>
  </si>
  <si>
    <t>Отвод RAUPIANO PLUS  90 30°</t>
  </si>
  <si>
    <t>Отвод RAUPIANO PLUS  90 45°</t>
  </si>
  <si>
    <t>Отвод RAUPIANO PLUS  90 87°</t>
  </si>
  <si>
    <t>Труба RAUBASIC без EVAL 16х2,0, бухта 100 м</t>
  </si>
  <si>
    <t>Труба RAUBASIC без EVAL 20х2,0, бухта 100 м</t>
  </si>
  <si>
    <t>Труба RAUBASIC без EVAL 25х2,3, бухта 50 м</t>
  </si>
  <si>
    <t>Труба RAUBASIC з EVAL 16х2,0, бухта 100 м</t>
  </si>
  <si>
    <t>Труба RAUBASIC з EVAL 20х2,0, бухта 100 м</t>
  </si>
  <si>
    <t>Труба RAUBASIC з EVAL 25х2,3, бухта 50 м</t>
  </si>
  <si>
    <t>HTM Muffenstopfen</t>
  </si>
  <si>
    <t>DN 40</t>
  </si>
  <si>
    <t xml:space="preserve">DN 50 </t>
  </si>
  <si>
    <t>DN 75</t>
  </si>
  <si>
    <t xml:space="preserve">DN 110 </t>
  </si>
  <si>
    <t xml:space="preserve">DN 125 </t>
  </si>
  <si>
    <t>DN 160</t>
  </si>
  <si>
    <t>Dunsthut</t>
  </si>
  <si>
    <t>HTSW Siphonwinkel</t>
  </si>
  <si>
    <t>DN 30/40</t>
  </si>
  <si>
    <t>DN 50/30/40</t>
  </si>
  <si>
    <t>DN 50</t>
  </si>
  <si>
    <t>HTMM Doppelmuffe</t>
  </si>
  <si>
    <t>Труба каналізаційна HT-PP  50, довжина 1000 мм</t>
  </si>
  <si>
    <t>Труба каналізаційна HT-PP  50, довжина 2000 мм</t>
  </si>
  <si>
    <t>Труба каналізаційна HT-PP  75, довжина  150 мм</t>
  </si>
  <si>
    <t>Труба каналізаційна HT-PP  75, довжина  250 мм</t>
  </si>
  <si>
    <t>Труба каналізаційна HT-PP  75, довжина  500 мм</t>
  </si>
  <si>
    <t>Труба каналізаційна HT-PP  75, довжина 1000 мм</t>
  </si>
  <si>
    <t>Труба каналізаційна HT-PP  75, довжина 2000 мм</t>
  </si>
  <si>
    <t>Труба каналізаційна HT-PP 110, довжина  150 мм</t>
  </si>
  <si>
    <t>Труба каналізаційна HT-PP 110, довжина  250 мм</t>
  </si>
  <si>
    <t>Труба каналізаційна HT-PP 110, довжина  500 мм</t>
  </si>
  <si>
    <t>Труба каналізаційна HT-PP 110, довжина 1000 мм</t>
  </si>
  <si>
    <t>Труба каналізаційна HT-PP 110, довжина 2000 мм</t>
  </si>
  <si>
    <t>Труба каналізаційна HT-PP 125, довжина  250 мм</t>
  </si>
  <si>
    <t>DN 90, Baulänge 250 mm</t>
  </si>
  <si>
    <t>DN 90, Baulänge 500 mm</t>
  </si>
  <si>
    <t>DN 90, Baulänge 1000 mm</t>
  </si>
  <si>
    <t>DN 90, Baulänge 2000 mm</t>
  </si>
  <si>
    <t>DN 90, Baulänge 3000 mm</t>
  </si>
  <si>
    <t>DN 110, Baulänge 750 mm</t>
  </si>
  <si>
    <t>DN 110, Baulänge 1500 mm</t>
  </si>
  <si>
    <t>DN 110, Baulänge 3000 mm</t>
  </si>
  <si>
    <t>DN 125, Baulänge  150 mm</t>
  </si>
  <si>
    <t>DN 125, Baulänge 750 mm</t>
  </si>
  <si>
    <t>DN 125, Baulänge 1500 mm</t>
  </si>
  <si>
    <t>REHAU Führungsschelle</t>
  </si>
  <si>
    <t>DN 75, Anschlussgewinde M 10</t>
  </si>
  <si>
    <t>REHAU-Führungsschelle</t>
  </si>
  <si>
    <t>DN 90, Anschlussgewinde M 10</t>
  </si>
  <si>
    <t>DN 110, Anschlussgewinde M 10</t>
  </si>
  <si>
    <t>DN 125, Anschlussgewinde M 10</t>
  </si>
  <si>
    <t>DN 160, Anschlussgewinde M 10</t>
  </si>
  <si>
    <t>REHAU-Fest-/Sicherungsschelle</t>
  </si>
  <si>
    <t>DN 40, Anschlussgewinde M 8</t>
  </si>
  <si>
    <t>REHAU Fest-/Sicherungsschelle</t>
  </si>
  <si>
    <t>DN 110, Anschlussgewinde M10</t>
  </si>
  <si>
    <t>REHAU-Körperschalldämm. Stützbefestigung</t>
  </si>
  <si>
    <t>DN 110/110/110 87 Grad</t>
  </si>
  <si>
    <t>Труба каналізаційна HT-PP  75, довжина 1500 мм</t>
  </si>
  <si>
    <t>Труба каналізаційна HT-PP  75, довжина 3000 мм</t>
  </si>
  <si>
    <t>DN 75, Baulänge 3000 mm</t>
  </si>
  <si>
    <t>Труба каналізаційна HT-PP 110, довжина 1500 мм</t>
  </si>
  <si>
    <t>4/80</t>
  </si>
  <si>
    <t>Труба каналізаційна HT-PP 110, довжина 3000 мм</t>
  </si>
  <si>
    <t>2/36</t>
  </si>
  <si>
    <t>8/40</t>
  </si>
  <si>
    <t>-/28</t>
  </si>
  <si>
    <t>Отвод HT-PP  32 15°</t>
  </si>
  <si>
    <t>DN 32 15 Grad</t>
  </si>
  <si>
    <t>Отвод HT-PP  32 30°</t>
  </si>
  <si>
    <t>DN 32 30 Grad</t>
  </si>
  <si>
    <t>Отвод HT-PP  32 45°</t>
  </si>
  <si>
    <t>DN 32 45 Grad</t>
  </si>
  <si>
    <t>Отвод HT-PP  32 67°</t>
  </si>
  <si>
    <t>DN 32 67 Grad</t>
  </si>
  <si>
    <t>Отвод HT-PP  32 87°</t>
  </si>
  <si>
    <t>DN 32 87 Grad</t>
  </si>
  <si>
    <t>Трійник HTEA  32/32 45°</t>
  </si>
  <si>
    <t>DN 32/32 45 Grad</t>
  </si>
  <si>
    <t>20/200</t>
  </si>
  <si>
    <t>Перехідник HTR  40/32</t>
  </si>
  <si>
    <t>DN 40/32</t>
  </si>
  <si>
    <t>Перехідник HTR  50/32</t>
  </si>
  <si>
    <t>DN 50/32</t>
  </si>
  <si>
    <t>50/2400</t>
  </si>
  <si>
    <t>DN 32/40-30</t>
  </si>
  <si>
    <t>Сальник резиновий з виступом гофру 40/30 50/30</t>
  </si>
  <si>
    <t>Сальник резиновий з виступом гофру 50/30 50/40</t>
  </si>
  <si>
    <t>Сальник резиновий з виступом гофру 50/40 50/50</t>
  </si>
  <si>
    <t>Заглушка HT-PP  32</t>
  </si>
  <si>
    <t>DN 32</t>
  </si>
  <si>
    <t>-/-</t>
  </si>
  <si>
    <t>Муфта двохраструбна HT-PP  110</t>
  </si>
  <si>
    <t>Муфта насувна HTU  32</t>
  </si>
  <si>
    <t>20/1400</t>
  </si>
  <si>
    <t>Муфта насадна HTAM 50</t>
  </si>
  <si>
    <t>HTAM</t>
  </si>
  <si>
    <t>Хомут ковзний, з резиновою вкладкою 50/40/30</t>
  </si>
  <si>
    <t>50/-</t>
  </si>
  <si>
    <t>Хомут ковзний, з резиновою вкладкою 110/75</t>
  </si>
  <si>
    <t>Хомут ковзний, з резиновою вкладкою 160/125</t>
  </si>
  <si>
    <t>Анкер М10</t>
  </si>
  <si>
    <t>М10, 100 мм</t>
  </si>
  <si>
    <t>100/-</t>
  </si>
  <si>
    <t>Сальник для труб та фасонних частин  32</t>
  </si>
  <si>
    <t>Засіб для змащування 250 г</t>
  </si>
  <si>
    <t>-</t>
  </si>
  <si>
    <t>Засіб для змащування 1000 г</t>
  </si>
  <si>
    <t>8/32</t>
  </si>
  <si>
    <t>DN 75/75 87 Grad</t>
  </si>
  <si>
    <t>DN 90/50 45 Grad</t>
  </si>
  <si>
    <t>DN 90/50 87 Grad</t>
  </si>
  <si>
    <t>DN 110/110</t>
  </si>
  <si>
    <t>9/81</t>
  </si>
  <si>
    <t>DN 90/50</t>
  </si>
  <si>
    <t>DN 90/75</t>
  </si>
  <si>
    <t>an Metallrohre DN 75/80</t>
  </si>
  <si>
    <t>10/360</t>
  </si>
  <si>
    <t>Заглушка RAUPIANO PLUS  75</t>
  </si>
  <si>
    <t>REHAU-RAUPIANO PLUS Plus-Muffenstopfen</t>
  </si>
  <si>
    <t>Заглушка RAUPIANO PLUS  90</t>
  </si>
  <si>
    <t>Трійник RAUTITAN з внутр. різьбою на боковому проході 32-Rp 3/4"-32</t>
  </si>
  <si>
    <t>Трійник RAUTITAN з внутр. різьбою на боковому проході 32-Rp1 "-25</t>
  </si>
  <si>
    <t>Трійник RAUTITAN з внутр. різьбою на боковому проході 40-Rp1 "-32</t>
  </si>
  <si>
    <t>Труба каналізаційна RAUPIANO PLUS  50, довжина  150 мм</t>
  </si>
  <si>
    <t>REHAU RAUPIANO PLUS-Plus Abflussrohr</t>
  </si>
  <si>
    <t>Труба каналізаційна RAUPIANO PLUS  50, довжина  250 мм</t>
  </si>
  <si>
    <t>REHAU RAUPIANO PLUS Plus-Abflussrohr</t>
  </si>
  <si>
    <t>Труба каналізаційна RAUPIANO PLUS  50, довжина  500 мм</t>
  </si>
  <si>
    <t>Труба каналізаційна RAUPIANO PLUS  50, довжина  750 мм</t>
  </si>
  <si>
    <t>DN 160/160 45 Grad</t>
  </si>
  <si>
    <t>DN 160/160 67 Grad</t>
  </si>
  <si>
    <t>DN 160/160 87 Grad</t>
  </si>
  <si>
    <t>REHAU-HT-Abflussrohr</t>
  </si>
  <si>
    <t>DN 40, Baulänge 150 mm</t>
  </si>
  <si>
    <t>DN 40, Baulänge 250 mm</t>
  </si>
  <si>
    <t>DN 40, Baulänge 500 mm</t>
  </si>
  <si>
    <t>DN 40, Baulänge 1000 mm</t>
  </si>
  <si>
    <t>DN 40, Baulänge 2000 mm</t>
  </si>
  <si>
    <t>DN 50, Baulänge 150 mm</t>
  </si>
  <si>
    <t>DN 50, Baulänge 250 mm</t>
  </si>
  <si>
    <t>DN 50, Baulänge 500 mm</t>
  </si>
  <si>
    <t>DN 50, Baulänge 1000 mm</t>
  </si>
  <si>
    <t>DN 50, Baulänge 2000 mm</t>
  </si>
  <si>
    <t>DN 75, Baulänge 150 mm</t>
  </si>
  <si>
    <t>DN 75, Baulänge 250 mm</t>
  </si>
  <si>
    <t>DN 75, Baulänge 500 mm</t>
  </si>
  <si>
    <t>DN 75, Baulänge 1000 mm</t>
  </si>
  <si>
    <t>DN 75, Baulänge 2000 mm</t>
  </si>
  <si>
    <t>DN 110, Baulänge 150 mm</t>
  </si>
  <si>
    <t>DN 110, Baulänge 250 mm</t>
  </si>
  <si>
    <t>DN 110, Baulänge 500 mm</t>
  </si>
  <si>
    <t>DN 110, Baulänge 1000 mm</t>
  </si>
  <si>
    <t>DN 110, Baulänge 2000 mm</t>
  </si>
  <si>
    <t>DN 125, Baulänge 250 mm</t>
  </si>
  <si>
    <t>DN 125, Baulänge 500 mm</t>
  </si>
  <si>
    <t>DN 125, Baulänge 1000 mm</t>
  </si>
  <si>
    <t>DN 125, Baulänge 2000 mm</t>
  </si>
  <si>
    <t>DN 125, Baulänge 3000 mm</t>
  </si>
  <si>
    <t>DN 160, Baulänge 250 mm</t>
  </si>
  <si>
    <t>DN 160, Baulänge 500 mm</t>
  </si>
  <si>
    <t>DN 160, Baulänge 1000 mm</t>
  </si>
  <si>
    <t>DN 160, Baulänge 2000 mm</t>
  </si>
  <si>
    <t>DN 160, Baulänge 3000 mm</t>
  </si>
  <si>
    <t>HTDA-Doppelabzweig</t>
  </si>
  <si>
    <t>DN 75/75 67 Grad</t>
  </si>
  <si>
    <t>HTED-Eckdoppelabzweig</t>
  </si>
  <si>
    <t>Заглушка HT-PP  40</t>
  </si>
  <si>
    <t>Заглушка HT-PP  50</t>
  </si>
  <si>
    <t>Заглушка HT-PP  75</t>
  </si>
  <si>
    <t>Заглушка HT-PP 110</t>
  </si>
  <si>
    <t>Заглушка HT-PP 125</t>
  </si>
  <si>
    <t>Заглушка HT-PP 160</t>
  </si>
  <si>
    <t>Колпак витяжний HTDH  50</t>
  </si>
  <si>
    <t>Колпак витяжний HTDH  75</t>
  </si>
  <si>
    <t>Труба RAUTITAN pink 25х3,5 мм, відрізки 6 м</t>
  </si>
  <si>
    <t>REHAU-RAUPIANO PLUS Plus-Langmuffe</t>
  </si>
  <si>
    <t>Патрубок компенсаційний RAUPIANO PLUS 110</t>
  </si>
  <si>
    <t>Перехідник RAUPIANO PLUS 50/40</t>
  </si>
  <si>
    <t>REHAU-RAUPIANO PLUS Plus-Übergangsrohr</t>
  </si>
  <si>
    <t>Перехідник RAUPIANO PLUS 75/50</t>
  </si>
  <si>
    <t>Перехідник RAUPIANO PLUS 90/50</t>
  </si>
  <si>
    <t>Перехідник RAUPIANO PLUS 90/75</t>
  </si>
  <si>
    <t>Перехідник RAUPIANO PLUS 110/50</t>
  </si>
  <si>
    <t>Перехідник RAUPIANO PLUS 110/75</t>
  </si>
  <si>
    <t>Перехідник RAUPIANO PLUS 110/90</t>
  </si>
  <si>
    <t>Перехідник RAUPIANO PLUS 125/110</t>
  </si>
  <si>
    <t>Перехідник RAUPIANO PLUS 160/110</t>
  </si>
  <si>
    <t>Перехідник RAUPIANO PLUS 160/125</t>
  </si>
  <si>
    <t>Ревізія RAUPIANO PLUS 110</t>
  </si>
  <si>
    <t>REHAU-RAUPIANO PLUS Plus-Reinigungsrohr</t>
  </si>
  <si>
    <t>Ревізія RAUPIANO PLUS 125</t>
  </si>
  <si>
    <t>Ревізія RAUPIANO PLUS 160</t>
  </si>
  <si>
    <t>Трійник RAUPIANO PLUS  40/40 45°</t>
  </si>
  <si>
    <t>REHAU-RAUPIANO PLUS Plus-Einfachabzweig</t>
  </si>
  <si>
    <t>Трійник RAUPIANO PLUS  40/40 87°</t>
  </si>
  <si>
    <t>Трійник RAUPIANO PLUS  50/50 45°</t>
  </si>
  <si>
    <t>REHAU RAUPIANO PLUS Plus-Einfachabzweig</t>
  </si>
  <si>
    <t>Блок для підключення до опалювального приладу RAUTITAN stabil 16, довжина 450мм</t>
  </si>
  <si>
    <t>Блок для підключення до опалювального приладу RAUTITAN stabil 16, довжина 700мм</t>
  </si>
  <si>
    <t>Гільза RAUTITAN PX для запресовки 16</t>
  </si>
  <si>
    <t>Гільза RAUTITAN PX для запресовки 20</t>
  </si>
  <si>
    <t>Гільза RAUTITAN PX для запресовки 25</t>
  </si>
  <si>
    <t>Гільза RAUTITAN PX для запресовки 32</t>
  </si>
  <si>
    <t>Гільза RAUTITAN PX для запресовки 40</t>
  </si>
  <si>
    <t>Кутник RAUTITAN PX 45°, 20</t>
  </si>
  <si>
    <t>Кутник RAUTITAN PX 45°, 25</t>
  </si>
  <si>
    <t>Кутник RAUTITAN PX 45°, 32</t>
  </si>
  <si>
    <t>Кутник RAUTITAN PX 45°, 40</t>
  </si>
  <si>
    <t>Кутник RAUTITAN PX 90°, 16</t>
  </si>
  <si>
    <t>Кутник RAUTITAN PX 90°, 20</t>
  </si>
  <si>
    <t>Кутник RAUTITAN PX 90°, 25</t>
  </si>
  <si>
    <t>Кутник RAUTITAN PX 90°, 32</t>
  </si>
  <si>
    <t>Кутник RAUTITAN PX 90°, 40</t>
  </si>
  <si>
    <t>Монтажний блок RAUTITAN flex 16</t>
  </si>
  <si>
    <t>Монтажний RAUTITAN stabil 16</t>
  </si>
  <si>
    <t>Вставка для монтажного блока</t>
  </si>
  <si>
    <t>Муфта RAUTITAN PX з'єднувальна перехідна 20-16</t>
  </si>
  <si>
    <t>Муфта RAUTITAN PX з'єднувальна перехідна 25-16</t>
  </si>
  <si>
    <t>Муфта RAUTITAN PX з'єднувальна перехідна 25-20</t>
  </si>
  <si>
    <t>Муфта RAUTITAN PX з'єднувальна перехідна 32-25</t>
  </si>
  <si>
    <t>Муфта RAUTITAN PX з'єднувальна перехідна 40-32</t>
  </si>
  <si>
    <t>Муфта RAUTITAN PX з'єднувальна рівнопрохідна 16</t>
  </si>
  <si>
    <t>Муфта RAUTITAN PX з'єднувальна рівнопрохідна 20</t>
  </si>
  <si>
    <t>Муфта RAUTITAN PX з'єднувальна рівнопрохідна 25</t>
  </si>
  <si>
    <t>Муфта RAUTITAN PX з'єднувальна рівнопрохідна 32</t>
  </si>
  <si>
    <t>Муфта RAUTITAN PX з'єднувальна рівнопрохідна 40</t>
  </si>
  <si>
    <t>Трійник RAUTITAN PX 16-16-16</t>
  </si>
  <si>
    <t>Трійник HTEA  50/40 87°</t>
  </si>
  <si>
    <t>Трійник HTEA  50/50 45°</t>
  </si>
  <si>
    <t>Трійник HTEA  50/50 67°</t>
  </si>
  <si>
    <t>Трійник HTEA  50/50 87°</t>
  </si>
  <si>
    <t>Трійник HTEA  75/50 45°</t>
  </si>
  <si>
    <t>Трійник HTEA  75/50 67°</t>
  </si>
  <si>
    <t>Трійник HTEA  75/50 87°</t>
  </si>
  <si>
    <t>Трійник HTEA  75/75 45°</t>
  </si>
  <si>
    <t>Трійник HTEA  75/75 67°</t>
  </si>
  <si>
    <t>Трійник HTEA  75/75 87°</t>
  </si>
  <si>
    <t>Трійник HTEA 110/ 50 45°</t>
  </si>
  <si>
    <t>Трійник HTEA 110/ 50 67°</t>
  </si>
  <si>
    <t>Трійник HTEA 110/ 50 87°</t>
  </si>
  <si>
    <t>Трійник HTEA 110/ 75 45°</t>
  </si>
  <si>
    <t>Трійник HTEA 110/ 75 67°</t>
  </si>
  <si>
    <t>Трійник HTEA 110/ 75 87°</t>
  </si>
  <si>
    <t>Трійник HTEA 110/110 45°</t>
  </si>
  <si>
    <t>Трійник HTEA 110/110 67°</t>
  </si>
  <si>
    <t>Трійник HTEA 110/110 87°</t>
  </si>
  <si>
    <t>Трійник HTEA 125/110 45°</t>
  </si>
  <si>
    <t>Трійник HTEA 125/110 87°</t>
  </si>
  <si>
    <t>Трійник HTEA 125/125 45°</t>
  </si>
  <si>
    <t>Трійник HTEA 125/125 87°</t>
  </si>
  <si>
    <t>Трійник HTEA 160/110 45°</t>
  </si>
  <si>
    <t>Трійник HTEA 160/110 87°</t>
  </si>
  <si>
    <t>Трійник HTEA 160/125 45°</t>
  </si>
  <si>
    <t>Трійник HTEA 160/125 67°</t>
  </si>
  <si>
    <t>Трійник HTEA 160/160 45°</t>
  </si>
  <si>
    <t>Трійник HTEA 160/160 87°</t>
  </si>
  <si>
    <t>Труба каналізаційна HT-PP  40, довжина  150 мм</t>
  </si>
  <si>
    <t>Труба каналізаційна HT-PP  40, довжина  250 мм</t>
  </si>
  <si>
    <t>Труба каналізаційна HT-PP  40, довжина  500 мм</t>
  </si>
  <si>
    <t>Труба каналізаційна HT-PP  40, довжина 1000 мм</t>
  </si>
  <si>
    <t>Труба каналізаційна HT-PP  40, довжина 2000 мм</t>
  </si>
  <si>
    <t>Труба каналізаційна HT-PP  50, довжина  150 мм</t>
  </si>
  <si>
    <t>Труба каналізаційна HT-PP  50, довжина  250 мм</t>
  </si>
  <si>
    <t>Труба каналізаційна HT-PP  50, довжина  500 мм</t>
  </si>
  <si>
    <t>Труба RAUTITAN pink 50х6,9 мм, відрізки 6 м</t>
  </si>
  <si>
    <t>Труба RAUTITAN pink 63х8,7 мм, відрізки 6 м</t>
  </si>
  <si>
    <t>Труба RAUTITAN stabil 16,2х2,6 бухта 100 м</t>
  </si>
  <si>
    <t>Труба RAUTITAN stabil 16,2х2,6 відрізки 5 м</t>
  </si>
  <si>
    <t>Труба RAUTITAN stabil 20х2,9 бухта 100 м</t>
  </si>
  <si>
    <t>Труба RAUTITAN stabil 20х2,9 відрізки 5 м</t>
  </si>
  <si>
    <t>Труба RAUTITAN stabil 25х3,7 відрізки 5 м</t>
  </si>
  <si>
    <t>Труба RAUTITAN stabil 32х4,7 відрізки 5 м</t>
  </si>
  <si>
    <t>Труба RAUTITAN stabil 40х6,0 відрізки 5 м</t>
  </si>
  <si>
    <t>Трубка Г (нерж.) RAUTITAN для підключення радіатора, 16,  250 мм</t>
  </si>
  <si>
    <t>Трубка Г (нерж.) RAUTITAN для підключення радіатора, 16,  500 мм</t>
  </si>
  <si>
    <t>Трубка Г (нерж.) RAUTITAN для підключення радіатора, 16, 1000 мм</t>
  </si>
  <si>
    <t>Трубка Г (нерж.) RAUTITAN для підключення радіатора, 20,  250 мм</t>
  </si>
  <si>
    <t>Труба каналізаційна RAUPIANO PLUS  90, довжина 1500 мм</t>
  </si>
  <si>
    <t>Труба каналізаційна RAUPIANO PLUS 200, довжина 1000 мм</t>
  </si>
  <si>
    <t>Труба каналізаційна RAUPIANO PLUS 200, довжина 2000 мм</t>
  </si>
  <si>
    <t>Труба каналізаційна RAUPIANO PLUS 200, довжина 3000 мм</t>
  </si>
  <si>
    <t>Хомут кріпильний, з резиновою вкладкою RAUPIANO PLUS 200 / М12</t>
  </si>
  <si>
    <t>Хомут шумопоглинаючий (кріпильний + опорний) RAUPIANO PLUS 200</t>
  </si>
  <si>
    <t>Труба RAUBASIC без EVAL 16х2,0, бухта 240 м</t>
  </si>
  <si>
    <t>Труба RAUBASIC без EVAL 16х2,0, отрезок 5 м</t>
  </si>
  <si>
    <t>Труба RAUBASIC без EVAL 20х2,0, отрезок 5 м</t>
  </si>
  <si>
    <t>Труба RAUBASIC без EVAL 25х2,3, отрезок 5 м</t>
  </si>
  <si>
    <t>Труба RAUBASIC з EVAL 16х2,0, бухта 240 м</t>
  </si>
  <si>
    <t>Труба RAUBASIC з EVAL 20х2,0, бухта 240 м</t>
  </si>
  <si>
    <t>Кран шаровий, 16</t>
  </si>
  <si>
    <t>Кран шаровий, 20</t>
  </si>
  <si>
    <t>Колектор 3 входа  - 25/20-16-16</t>
  </si>
  <si>
    <t>Колектор 4 входа - 25/20-16-16-16</t>
  </si>
  <si>
    <t>Кронштейн O 50</t>
  </si>
  <si>
    <r>
      <t>Фіксатор повороту труби 90</t>
    </r>
    <r>
      <rPr>
        <vertAlign val="superscript"/>
        <sz val="10"/>
        <rFont val="Arial Cyr"/>
        <family val="0"/>
      </rPr>
      <t>о</t>
    </r>
    <r>
      <rPr>
        <sz val="10"/>
        <rFont val="Arial Cyr"/>
        <family val="2"/>
      </rPr>
      <t xml:space="preserve"> 25, поліамід</t>
    </r>
  </si>
  <si>
    <t>17 x 2,0 - 14 x 1,5</t>
  </si>
  <si>
    <t>17 x 2,0 - 14 x 1,5 - 17 x 2,0</t>
  </si>
  <si>
    <t>UP - Typ 1</t>
  </si>
  <si>
    <t>UP - Typ 2</t>
  </si>
  <si>
    <t>UP - Typ 3</t>
  </si>
  <si>
    <t>UP - Typ 5</t>
  </si>
  <si>
    <t>UP - Typ 6</t>
  </si>
  <si>
    <t>UP - Typ 7</t>
  </si>
  <si>
    <t>UP - Typ 8</t>
  </si>
  <si>
    <t>UP - Typ 10</t>
  </si>
  <si>
    <t>AP - Typ 4</t>
  </si>
  <si>
    <t>AP - Typ 7</t>
  </si>
  <si>
    <t>AP - Typ 9</t>
  </si>
  <si>
    <t>AP - Typ 10</t>
  </si>
  <si>
    <t>2 m</t>
  </si>
  <si>
    <t>Demission</t>
  </si>
  <si>
    <t>Інструмент для закручування проволочної обв'язки 246 899 001</t>
  </si>
  <si>
    <t>UP - Typ 4</t>
  </si>
  <si>
    <t xml:space="preserve">RAUMATIC M колодка клемна додаткова для сервоприводів 230 В </t>
  </si>
  <si>
    <t>RAUMATIC M модуль помповий 230 В</t>
  </si>
  <si>
    <t>RAUMATIC M модуль помповий 24 В</t>
  </si>
  <si>
    <t>RAUMATIC M модуль-таймер для настройки тижневої програми</t>
  </si>
  <si>
    <t>REHAU-Pumpen-/Leistungsmodul</t>
  </si>
  <si>
    <t>REHAU-Timermodul</t>
  </si>
  <si>
    <t>24 V / 230 V</t>
  </si>
  <si>
    <t>REHAU-Funk-Raumregler</t>
  </si>
  <si>
    <t>für Funk-Regelverteiler</t>
  </si>
  <si>
    <t>REHAU-Funk-Regelverteiler</t>
  </si>
  <si>
    <t>(24 V) 6-fach</t>
  </si>
  <si>
    <t>RAUMATIC Funk терморегулятор кімнатний</t>
  </si>
  <si>
    <t>RAUMATIC Funk колодка клемна</t>
  </si>
  <si>
    <t>BKT регулятор ER-HK опалення/охолодження перекриттів</t>
  </si>
  <si>
    <t>REHAU-Einzelraumtemperaturregler ER-HK</t>
  </si>
  <si>
    <t>REHAU-Regelverteiler RV-HK</t>
  </si>
  <si>
    <t>für Heizen/Kühlen</t>
  </si>
  <si>
    <t>REHAU-Taupunktwächter TPW</t>
  </si>
  <si>
    <t>BKT контролер точки роси TPW</t>
  </si>
  <si>
    <t>BKT колодка клемна RV-HK</t>
  </si>
  <si>
    <t>Труба RAUTHERM S 20х2,0, бухта 120 м</t>
  </si>
  <si>
    <t>Труба RAUTHERM S 20х2,0, бухта 240 м</t>
  </si>
  <si>
    <t>Труба RAUTHERM S 25х2,3, бухта 120 м</t>
  </si>
  <si>
    <t>100 шт</t>
  </si>
  <si>
    <t>50 шт</t>
  </si>
  <si>
    <t>25 шт</t>
  </si>
  <si>
    <t>Жолоб фіксуючий для РЕ-труб 16/17</t>
  </si>
  <si>
    <t>30 м</t>
  </si>
  <si>
    <t>Жолоб фіксуючий для РЕ-труб 20</t>
  </si>
  <si>
    <t>Жолоб фіксуючий для РЕ-труб 25</t>
  </si>
  <si>
    <t>Ножиці труборізні 40 stabil</t>
  </si>
  <si>
    <t>Змінне лезо для ножиць 40 stabil (138062001)</t>
  </si>
  <si>
    <t>Фиксуючі щипці</t>
  </si>
  <si>
    <t>Пружина для вигинання труби 16 stabil</t>
  </si>
  <si>
    <t>Пружина для вигинання труби 20 stabil</t>
  </si>
  <si>
    <t>Монтажний інструмент G1 електро-гідравлічний 50x6,9-63x8,7 SDR7,4</t>
  </si>
  <si>
    <t>Жолоб фіксуючий для РЕ-труб 32</t>
  </si>
  <si>
    <t>Жолоб фіксуючий для РЕ-труб 40</t>
  </si>
  <si>
    <t>15 м</t>
  </si>
  <si>
    <t>10 шт</t>
  </si>
  <si>
    <t>Колектор розподіл. на 10 контурів 3/4" HKV-D 10, з витратомірами</t>
  </si>
  <si>
    <t>Колектор розподіл. на 11 контурів 3/4" HKV 11</t>
  </si>
  <si>
    <t>Колектор розподіл. на 11 контурів 3/4" HKV-D 11, з витратомірами</t>
  </si>
  <si>
    <t>VACUCLEAN основний набір RC</t>
  </si>
  <si>
    <t>VACUCLEAN шланг всмоктуючий VACUCLEAN RC 8м</t>
  </si>
  <si>
    <t>VACUCLEAN основний набір СС</t>
  </si>
  <si>
    <t>Патронний фільтр VACUCLEAN</t>
  </si>
  <si>
    <t>Патронний фільтр набір VACUCLEAN</t>
  </si>
  <si>
    <t>Приймальний пристрій VACUCLEAN</t>
  </si>
  <si>
    <t>Контактна щітка VACUCLEAN 2000</t>
  </si>
  <si>
    <t>Контактна щітка VACUCLEAN 3000</t>
  </si>
  <si>
    <t>Контактна щітка VACUCLEAN 4000</t>
  </si>
  <si>
    <t>Текстильний фільтр VACUCLEAN 2000</t>
  </si>
  <si>
    <t>Текстильний фільтр VACUCLEAN 3000</t>
  </si>
  <si>
    <t>Текстильний фільтр VACUCLEAN 4000</t>
  </si>
  <si>
    <t>шланг всмоктуючий VACUCLEAN К 9м</t>
  </si>
  <si>
    <t>шланг всмоктуючий VACUCLEAN К 12м</t>
  </si>
  <si>
    <t>REHAU RAUVACLEAN Staubbeutel, 1 LE beinhaltet 10 Stück</t>
  </si>
  <si>
    <t>Монтажний інструмент K 10,1 x 1,1</t>
  </si>
  <si>
    <t>Монтажний інструмент K 14 x 1,5</t>
  </si>
  <si>
    <t>Монтажний інструмент М1</t>
  </si>
  <si>
    <t>Комплект насадок для інструмента M1 16-32</t>
  </si>
  <si>
    <t>Монтажний інструмент A-light 16-40</t>
  </si>
  <si>
    <t>Труба каналізаційна RAUPIANO PLUS  90, довжина 1000 мм</t>
  </si>
  <si>
    <t>Труба каналізаційна RAUPIANO PLUS  90, довжина 2000 мм</t>
  </si>
  <si>
    <t>Труба каналізаційна RAUPIANO PLUS  90, довжина 3000 мм</t>
  </si>
  <si>
    <t>Труба каналізаційна RAUPIANO PLUS 110, довжина  150 мм</t>
  </si>
  <si>
    <t>Труба каналізаційна RAUPIANO PLUS 110, довжина  250 мм</t>
  </si>
  <si>
    <t>Труба каналізаційна RAUPIANO PLUS 110, довжина  500 мм</t>
  </si>
  <si>
    <t>Труба каналізаційна RAUPIANO PLUS 110, довжина  750 мм</t>
  </si>
  <si>
    <t>Труба каналізаційна RAUPIANO PLUS 110, довжина 1000 мм</t>
  </si>
  <si>
    <t>Труба каналізаційна RAUPIANO PLUS 110, довжина 1500 мм</t>
  </si>
  <si>
    <t>Труба каналізаційна RAUPIANO PLUS 110, довжина 2000 мм</t>
  </si>
  <si>
    <t>Труба каналізаційна RAUPIANO PLUS 110, довжина 3000 мм</t>
  </si>
  <si>
    <t>Труба каналізаційна RAUPIANO PLUS 125, довжина  150 мм</t>
  </si>
  <si>
    <t>Труба каналізаційна RAUPIANO PLUS 125, довжина  250 мм</t>
  </si>
  <si>
    <t>Труба каналізаційна RAUPIANO PLUS 125, довжина  500 мм</t>
  </si>
  <si>
    <t>Труба каналізаційна RAUPIANO PLUS 125, довжина  750 мм</t>
  </si>
  <si>
    <t>Труба каналізаційна RAUPIANO PLUS 125, довжина 1000 мм</t>
  </si>
  <si>
    <t>Труба каналізаційна RAUPIANO PLUS 125, довжина 1500 мм</t>
  </si>
  <si>
    <t>Труба каналізаційна RAUPIANO PLUS 125, довжина 2000 мм</t>
  </si>
  <si>
    <t>Труба каналізаційна RAUPIANO PLUS 125, довжина 3000 мм</t>
  </si>
  <si>
    <t>Кутник RAUTITAN настінний короткий 25-Rp1"</t>
  </si>
  <si>
    <t>Кутник RAUTITAN настінний короткий 32-Rp1 1/4"</t>
  </si>
  <si>
    <t>Блок монтажний UP для прихованої інстал. під штукатуркою</t>
  </si>
  <si>
    <t>Блок монтажний VW для прихованої інстал. на фальшстіні</t>
  </si>
  <si>
    <t>Перемичка монтажна з повітровідводчиком</t>
  </si>
  <si>
    <t>2/840</t>
  </si>
  <si>
    <t>2/540</t>
  </si>
  <si>
    <t>2/240</t>
  </si>
  <si>
    <t>2/1188</t>
  </si>
  <si>
    <t>2/480</t>
  </si>
  <si>
    <t>1/240</t>
  </si>
  <si>
    <t>REHAU-Regelverteiler</t>
  </si>
  <si>
    <t>REHAU-Stellantrieb</t>
  </si>
  <si>
    <t>REHAU-GLT-Stellantrieb</t>
  </si>
  <si>
    <t>REHAU-Raumregler Komfort</t>
  </si>
  <si>
    <t>Хомут шумопоглинаючий (кріпильний + опорний) RAUPIANO PLUS 160</t>
  </si>
  <si>
    <t>Хрестовина двохплощинна RAUPIANO PLUS 110/110/110 87о</t>
  </si>
  <si>
    <t>REHAU-RAUPIANO PLUS Plus-Eckdoppelabzweig</t>
  </si>
  <si>
    <t>REHAU-RAUPIANO PLUS Plus-Doppelabzweig</t>
  </si>
  <si>
    <t>Заглушка RAUPIANO PLUS  40</t>
  </si>
  <si>
    <t>Заглушка RAUPIANO PLUS  50</t>
  </si>
  <si>
    <t>Заглушка RAUPIANO PLUS 125</t>
  </si>
  <si>
    <t>Муфта двохраструбна RAUPIANO PLUS  40</t>
  </si>
  <si>
    <t>Муфта двохраструбна RAUPIANO PLUS  75</t>
  </si>
  <si>
    <t>Муфта насувна RAUPIANO PLUS  50</t>
  </si>
  <si>
    <t>Муфта насувна RAUPIANO PLUS 160</t>
  </si>
  <si>
    <t>Ревізія RAUPIANO PLUS 75</t>
  </si>
  <si>
    <t>Ревізія RAUPIANO PLUS 90</t>
  </si>
  <si>
    <t>Отвод RAUPIANO PLUS для унітаза 90 90°</t>
  </si>
  <si>
    <t>DN 90 90 Grad</t>
  </si>
  <si>
    <t>Труба RAUPIANO PLUS для унітаза 90, довжина 250 мм</t>
  </si>
  <si>
    <t>DN 90, Länge 250 mm</t>
  </si>
  <si>
    <t>10/150</t>
  </si>
  <si>
    <t>Труба RAUPIANO PLUS для унітаза 110, довжина 150 мм</t>
  </si>
  <si>
    <t>DN 110, Länge 150 mm</t>
  </si>
  <si>
    <t>Хомут шумопоглинаючий (кріпильний + опорний) RAUPIANO PLUS 125</t>
  </si>
  <si>
    <t>5</t>
  </si>
  <si>
    <t>Хомут кріпильний, з резиновою вкладкою RAUPIANO PLUS  50 / M8</t>
  </si>
  <si>
    <t>DN 50, Anschlussgewinde M 8</t>
  </si>
  <si>
    <t>Хомут кріпильний, з резиновою вкладкою RAUPIANO PLUS  75 / M8</t>
  </si>
  <si>
    <t>DN 75, Anschlussgewinde M 8</t>
  </si>
  <si>
    <t>10</t>
  </si>
  <si>
    <t>Хомут кріпильний, з резиновою вкладкою RAUPIANO PLUS  90 / M8</t>
  </si>
  <si>
    <t>DN 90, Anschlussgewinde M 8</t>
  </si>
  <si>
    <t>Хомут ковзний, з дистанційними шайбами та резиновою вкладкою RAUPIANO PLUS  40 / М10</t>
  </si>
  <si>
    <t>DN 40, Anschlussgewinde M 10</t>
  </si>
  <si>
    <t>Хомут ковзний, з дистанційними шайбами та резиновою вкладкою RAUPIANO PLUS  50 / М10</t>
  </si>
  <si>
    <t>DN 50, Anschlussgewinde M 10</t>
  </si>
  <si>
    <t>Анкер М8</t>
  </si>
  <si>
    <t>М8, 80 мм</t>
  </si>
  <si>
    <t>für Rohr und Formteil DN 75</t>
  </si>
  <si>
    <t>Сальник для труб та фасонних частин  90</t>
  </si>
  <si>
    <t>für Rohr und Formteil DN 90</t>
  </si>
  <si>
    <t>Сальник резиновий з виступом гофру 40/30</t>
  </si>
  <si>
    <t>DN 40/30</t>
  </si>
  <si>
    <t>Засіб для змащування, 150 г</t>
  </si>
  <si>
    <t>Засіб для змащування, 250 г</t>
  </si>
  <si>
    <t>Засіб для змащування, 500 г</t>
  </si>
  <si>
    <t>Труба RAUTITAN pink 32х4,4 мм, відрізки 6 м</t>
  </si>
  <si>
    <t>Труба RAUTITAN stabil 25х3,7 бухта 50 м</t>
  </si>
  <si>
    <t xml:space="preserve">50 м </t>
  </si>
  <si>
    <t>Труба RAUTITAN flex 32х4,4 мм, бухта 50 м</t>
  </si>
  <si>
    <t>Кожух ізоляційний для трійників 16//20</t>
  </si>
  <si>
    <t>Перехідник RAUTITAN під пайку та запресовку 20-L15</t>
  </si>
  <si>
    <t>Перехідник RAUTITAN під пайку та запресовку 20-L22</t>
  </si>
  <si>
    <t>Перехідник RAUTITAN під пайку та запресовку 25-L28</t>
  </si>
  <si>
    <t>Перехідник RAUTITAN під пайку та запресовку 16-P15 (нерж. сталь)</t>
  </si>
  <si>
    <t>Перехідник RAUTITAN під пайку та запресовку 20-P18 (нерж. сталь)</t>
  </si>
  <si>
    <t>Перехідник RAUTITAN під пайку та запресовку 20-P22 (нерж. сталь)</t>
  </si>
  <si>
    <t>Перехідник RAUTITAN під пайку та запресовку 25-P22 (нерж. сталь)</t>
  </si>
  <si>
    <t>Перехідник RAUTITAN під пайку та запресовку 32-P28 (нерж. сталь)</t>
  </si>
  <si>
    <t>Перехідник RAUTITAN з зовнішньою резьбою 32-R1 1/4"</t>
  </si>
  <si>
    <t>Трійник RAUTHERM S 32-20-32</t>
  </si>
  <si>
    <t>Трійник RAUTHERM S 20-25-20</t>
  </si>
  <si>
    <t>20 x 2,0 - 25 x 2,3 - 20 x 2,0</t>
  </si>
  <si>
    <t>REHAU-Verteilerschrank</t>
  </si>
  <si>
    <t>REHAU-Montageschiene</t>
  </si>
  <si>
    <t>50 м</t>
  </si>
  <si>
    <t>25 м</t>
  </si>
  <si>
    <t>20 шт</t>
  </si>
  <si>
    <t>2 шт</t>
  </si>
  <si>
    <t>100 м</t>
  </si>
  <si>
    <t>6 м</t>
  </si>
  <si>
    <t xml:space="preserve">30 м </t>
  </si>
  <si>
    <t xml:space="preserve">40 м </t>
  </si>
  <si>
    <t>Bezeichnung</t>
  </si>
  <si>
    <t>Кран кульовий 32х4,4 - 32х4,4</t>
  </si>
  <si>
    <t>Кран кульовий 63х8,6 - 63х8,6</t>
  </si>
  <si>
    <t>RM 100, Rastermaß 100 mm x 100 mm</t>
  </si>
  <si>
    <t>14 x 1,5 Bund 120 m</t>
  </si>
  <si>
    <t>14 x 1,5 Bund 240 m</t>
  </si>
  <si>
    <t>17 x 2,0 Bund 120 m</t>
  </si>
  <si>
    <t>17 x 2,0 Bund 240 m</t>
  </si>
  <si>
    <t>20 x 2,0 Bund 120 m</t>
  </si>
  <si>
    <t>20 x 2,0 Bund 240 m</t>
  </si>
  <si>
    <t>25 x 2,3 Bund 120 m</t>
  </si>
  <si>
    <t>16/17/20 mm, ohne Spitzen</t>
  </si>
  <si>
    <t>16/17/20 mm, mit Spitzen</t>
  </si>
  <si>
    <t>1 кг</t>
  </si>
  <si>
    <t>300 шт</t>
  </si>
  <si>
    <t>500 шт</t>
  </si>
  <si>
    <t>12 кв.м</t>
  </si>
  <si>
    <t>8 кв.м</t>
  </si>
  <si>
    <t>120 кв.м</t>
  </si>
  <si>
    <t>25 кг</t>
  </si>
  <si>
    <t>10 кг</t>
  </si>
  <si>
    <t>300 м</t>
  </si>
  <si>
    <t>240 м</t>
  </si>
  <si>
    <t>10 м</t>
  </si>
  <si>
    <t>Трійник RAUTHERM S 17-14-17</t>
  </si>
  <si>
    <t>Трійник RAUTHERM S 17-17-17</t>
  </si>
  <si>
    <t>Трійник RAUTHERM S 20-20-20</t>
  </si>
  <si>
    <t>Трійник RAUTHERM S 25-25-25</t>
  </si>
  <si>
    <t>25 x 2,3 - 25 x 2,3 - 25 x 2,3</t>
  </si>
  <si>
    <t>Трійник RAUTHERM S 32-32-32</t>
  </si>
  <si>
    <t>Трійник RAUTHERM S 20-17-20</t>
  </si>
  <si>
    <t>Трійник RAUTHERM S 25-17-25</t>
  </si>
  <si>
    <t>Трійник RAUTHERM S 25-20-25</t>
  </si>
  <si>
    <t>25 x 2,3 - 20 x 2,0 - 25 x 2,3</t>
  </si>
  <si>
    <t>Перехідник RAUTITAN з зовнішньою резьбою 16-R 1/2" (нерж. сталь)</t>
  </si>
  <si>
    <t>Перехідник RAUTITAN з зовнішньою резьбою 20-R 1/2" (нерж. сталь)</t>
  </si>
  <si>
    <t>Перехідник RAUTITAN з зовнішньою резьбою 20-R 3/4" (нерж. сталь)</t>
  </si>
  <si>
    <t>Перехідник RAUTITAN з зовнішньою резьбою 25-R 3/4" (нерж. сталь)</t>
  </si>
  <si>
    <t>Заглушка RAUSOLO 40/70 ліва, клен</t>
  </si>
  <si>
    <t>Шина монтажна RAUFIX без крючків, для труб 12, 14 мм, L=1м</t>
  </si>
  <si>
    <t>Шина монтажна RAUFIX без крючків, для труб 16, 17, 20 мм, L=1м</t>
  </si>
  <si>
    <t>Шина монтажна RAUFIX з крючками, для труб 12, 14 мм, L=1м</t>
  </si>
  <si>
    <t>Шина монтажна RAUFIX з крючками, для труб 16, 17, 20 мм, L=1м</t>
  </si>
  <si>
    <t>REHAU-Durchgangsventil</t>
  </si>
  <si>
    <t>REHAU-Dreiwegventil</t>
  </si>
  <si>
    <t>REHAU-Stellantrieb HK</t>
  </si>
  <si>
    <t xml:space="preserve">500 м </t>
  </si>
  <si>
    <t xml:space="preserve">100 м </t>
  </si>
  <si>
    <t>15 шт</t>
  </si>
  <si>
    <t xml:space="preserve">2 м </t>
  </si>
  <si>
    <t xml:space="preserve">4 м </t>
  </si>
  <si>
    <t>11 шт</t>
  </si>
  <si>
    <t xml:space="preserve">120 м </t>
  </si>
  <si>
    <t xml:space="preserve">10 шт </t>
  </si>
  <si>
    <t>4 шт</t>
  </si>
  <si>
    <t>6 шт</t>
  </si>
  <si>
    <t>Кутник RAUTITAN перехідний з внутрішньою різьбою 25-Rp 1"</t>
  </si>
  <si>
    <t>Труба RAUTHERM S 14х1,5, бухта 600 м</t>
  </si>
  <si>
    <t>14 x 1,5 Bund 600 m</t>
  </si>
  <si>
    <t>600 м</t>
  </si>
  <si>
    <t>Мат ізол. для монтажу гарпун-скобами  33/30 мм,  рулон 12х1 м</t>
  </si>
  <si>
    <t>30-3 mm,EPS 040 DES sg, 5,0 kN/m2,Rol.</t>
  </si>
  <si>
    <t>Мат ізол. для монтажу гарпун-скобами  72/70 мм, 2х1 м</t>
  </si>
  <si>
    <t>70-2 mm,EPS 035 DES sg, 10,0 kN/m2,Fal.</t>
  </si>
  <si>
    <t>VACUCLEAN 2000</t>
  </si>
  <si>
    <t>VACUCLEAN 3000</t>
  </si>
  <si>
    <t>1шт</t>
  </si>
  <si>
    <t>VACUCLEAN 4000</t>
  </si>
  <si>
    <t>Шланг всмоктуючий 8 м</t>
  </si>
  <si>
    <t>Шланг-подовжувач 3 м</t>
  </si>
  <si>
    <t>Пакет базовий VACUCLEAN (3 розетки всмоктуючі, 3 рами монтажні, 3 кришки, 10 отводів, решітка вентиляційна, 3 отвода всмоктуючих)</t>
  </si>
  <si>
    <t>Пакет базовий VACUCLEAN K (3 розетки всмоктуючі, 3 рами монтажні, 3 кришки, 10 отводів, решітка вентиляційна, 3 отвода всмоктуючі, кабель дистанційного керування 15м)</t>
  </si>
  <si>
    <t>Шланг всмоктуючий VACUCLEAN K 8 м</t>
  </si>
  <si>
    <t>Розетка настінна VACUCLEAN, колір: білий</t>
  </si>
  <si>
    <t>Розетка настінна VACUCLEAN, колір: кремово-білий</t>
  </si>
  <si>
    <t>Розетка настінна VACUCLEAN, колір: хром матовий</t>
  </si>
  <si>
    <t>Розетка VACUCLEAN для відкритого монтажу</t>
  </si>
  <si>
    <t>Розетка щільова VACUCLEAN Van-Pan</t>
  </si>
  <si>
    <t>Розетка підлогова VACUCLEAN, алюміній, колір: бронза</t>
  </si>
  <si>
    <t>Розетка підлогова VACUCLEAN, алюміній, колір: білий</t>
  </si>
  <si>
    <t>Розетка підлогова VACUCLEAN, матеріал ABS, колір: хром</t>
  </si>
  <si>
    <t>Розетка підлогова VACUCLEAN, матеріал ABS, колір: хром матовий</t>
  </si>
  <si>
    <t>Розетка VACUCLEAN K для відкритого монтажу</t>
  </si>
  <si>
    <t>Трубка телескопічна</t>
  </si>
  <si>
    <t>Щітка меблева VACUCLEAN</t>
  </si>
  <si>
    <t>Насадка для швів</t>
  </si>
  <si>
    <t>Щітка для радіаторів</t>
  </si>
  <si>
    <t>Насадка для меблів</t>
  </si>
  <si>
    <t>Турбощітка VACUCLEAN</t>
  </si>
  <si>
    <t>Насадка комбінована з захисною приставкою</t>
  </si>
  <si>
    <t>Сепаратор VACUCLEAN</t>
  </si>
  <si>
    <t>Кліпса опорна для труб 16, 20</t>
  </si>
  <si>
    <t>BKT сервопривід HK для встановлення на колекторі</t>
  </si>
  <si>
    <t>RAUMATIC M колодка клемна 230 В</t>
  </si>
  <si>
    <t>RAUMATIC M колодка клемна 24 В</t>
  </si>
  <si>
    <t>RAUMATIC M сервопривід 230 В</t>
  </si>
  <si>
    <t>RAUMATIC M сервопривід 24 В</t>
  </si>
  <si>
    <t>RAUMATIC M сервопривід GLT 24 В для центральної системи</t>
  </si>
  <si>
    <t>RAUMATIC M терморегулятор "comfort" 230 В</t>
  </si>
  <si>
    <t>RAUMATIC M терморегулятор "comfort" 24 В</t>
  </si>
  <si>
    <t>RAUMATIC M терморегулятор "control" 230 В</t>
  </si>
  <si>
    <t>RAUMATIC M терморегулятор "control" 24 В</t>
  </si>
  <si>
    <t>RAUMATIC M терморегулятор 230 В</t>
  </si>
  <si>
    <t>RAUMATIC M терморегулятор 24 В</t>
  </si>
  <si>
    <t>REHAU-Drillgerät für Mattenbinder</t>
  </si>
  <si>
    <t/>
  </si>
  <si>
    <t>REHAU-Schutzrohr für REHAU-Rohre</t>
  </si>
  <si>
    <t>Шафа розподільча для прихованого встановлення UP тип  5</t>
  </si>
  <si>
    <t>Шафа розподільча для прихованого встановлення UP тип  6</t>
  </si>
  <si>
    <t>Шафа розподільча для прихованого встановлення UP тип  7</t>
  </si>
  <si>
    <t>Шафа розподільча для прихованого встановлення UP тип  8</t>
  </si>
  <si>
    <t>Шафа розподільча для прихованого встановлення UP тип  9</t>
  </si>
  <si>
    <t>Шафа розподільча для прихованого встановлення UP тип 10</t>
  </si>
  <si>
    <t>5 м</t>
  </si>
  <si>
    <t>48 шт</t>
  </si>
  <si>
    <t>24 м</t>
  </si>
  <si>
    <t>Хрестовина HTDA 110/110 67°  двохплоскосная</t>
  </si>
  <si>
    <t>Хрестовина HTDA 110/50 67°  одноплоскосная</t>
  </si>
  <si>
    <t>Хрестовина одноплощинна RAUPIANO PLUS 110/110/110 45о</t>
  </si>
  <si>
    <t>Хрестовина одноплощинна RAUPIANO PLUS 90/90/90 87о</t>
  </si>
  <si>
    <t>Хрестовина одноплощинна RAUPIANO PLUS 110/110/110 87о</t>
  </si>
  <si>
    <t>Хрестовина одноплощинна RAUPIANO PLUS 125/110/110 45о</t>
  </si>
  <si>
    <t>Хрестовина одноплощинна RAUPIANO PLUS 160/110/110 45о</t>
  </si>
  <si>
    <t>Хрестовина одноплощинна RAUPIANO PLUS 160/110/110 87о</t>
  </si>
  <si>
    <t>Хрестовина двохплощинна RAUPIANO PLUS 90/90/90 87о</t>
  </si>
  <si>
    <t>Хрестовина HTDA 50/50 87°  одноплоскосная</t>
  </si>
  <si>
    <t>Хрестовина HTDA 75/75 67°  одноплоскосная</t>
  </si>
  <si>
    <t>Хрестовина HTDA 110/110 67°  одноплоскосная</t>
  </si>
  <si>
    <t>Найменування</t>
  </si>
  <si>
    <t>Протипожежна манжета REHAU RAU-VPE для 16/17</t>
  </si>
  <si>
    <t>по запросу</t>
  </si>
  <si>
    <t>Протипожежна манжета REHAU RAU-VPE для 20</t>
  </si>
  <si>
    <t>Протипожежна манжета REHAU RAU-VPE для 25</t>
  </si>
  <si>
    <t>Протипожежна манжета REHAU RAU-VPE для 32</t>
  </si>
  <si>
    <t>Протипожежна манжета REHAU RAU-VPE для 40</t>
  </si>
  <si>
    <t>Протипожежна манжета REHAU RAU-VPE для 50</t>
  </si>
  <si>
    <t>Протипожежна манжета REHAU RAU-VPE для 63</t>
  </si>
  <si>
    <t>Труба RAUTITAN pink 25х3,5 мм, бухта 50 м</t>
  </si>
  <si>
    <t>Труба RAUTITAN pink 32х4,4 мм, бухта 50 м</t>
  </si>
  <si>
    <t xml:space="preserve">5 м </t>
  </si>
  <si>
    <t>Труба RAUTITAN flex 20х2,8 мм, бухта 300 м</t>
  </si>
  <si>
    <t>Труба RAUTITAN flex 25х3,5 мм, бухта 250 м</t>
  </si>
  <si>
    <t xml:space="preserve">300 м </t>
  </si>
  <si>
    <t xml:space="preserve">250 м </t>
  </si>
  <si>
    <t>Статус</t>
  </si>
  <si>
    <t>К-сть</t>
  </si>
  <si>
    <t>Ціна, Євро</t>
  </si>
  <si>
    <t>Сума, Євро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</si>
</sst>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##,###,###"/>
  </numFmts>
  <fonts count="8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Cyr"/>
      <family val="2"/>
    </font>
    <font>
      <vertAlign val="superscript"/>
      <sz val="10"/>
      <name val="Arial Cyr"/>
      <family val="0"/>
    </font>
    <font>
      <sz val="12"/>
      <color indexed="8"/>
      <name val="Arial MT"/>
      <family val="0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MT"/>
      <family val="0"/>
    </font>
    <font>
      <b/>
      <sz val="10"/>
      <color indexed="8"/>
      <name val="Arial MT"/>
      <family val="0"/>
    </font>
    <font>
      <sz val="14"/>
      <name val="Arial"/>
      <family val="2"/>
    </font>
    <font>
      <b/>
      <sz val="10"/>
      <name val="Arial Cyr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Arial MT"/>
      <family val="0"/>
    </font>
    <font>
      <b/>
      <sz val="11"/>
      <color indexed="8"/>
      <name val="Arial"/>
      <family val="2"/>
    </font>
    <font>
      <b/>
      <sz val="11"/>
      <name val="Arial MT"/>
      <family val="0"/>
    </font>
    <font>
      <b/>
      <sz val="11"/>
      <color indexed="8"/>
      <name val="Arial MT"/>
      <family val="0"/>
    </font>
    <font>
      <b/>
      <sz val="10"/>
      <color indexed="53"/>
      <name val="Arial"/>
      <family val="2"/>
    </font>
    <font>
      <b/>
      <sz val="8"/>
      <color indexed="53"/>
      <name val="Arial"/>
      <family val="2"/>
    </font>
    <font>
      <b/>
      <sz val="10"/>
      <color indexed="1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 MT"/>
      <family val="0"/>
    </font>
    <font>
      <b/>
      <sz val="8"/>
      <color indexed="1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 MT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9" tint="-0.24997000396251678"/>
      <name val="Arial"/>
      <family val="2"/>
    </font>
    <font>
      <b/>
      <sz val="8"/>
      <color theme="9" tint="-0.24997000396251678"/>
      <name val="Arial"/>
      <family val="2"/>
    </font>
    <font>
      <b/>
      <sz val="10"/>
      <color theme="3" tint="-0.24997000396251678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 MT"/>
      <family val="0"/>
    </font>
    <font>
      <b/>
      <sz val="8"/>
      <color theme="3" tint="-0.24997000396251678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 MT"/>
      <family val="0"/>
    </font>
    <font>
      <b/>
      <sz val="8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7" fillId="0" borderId="0">
      <alignment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164" fontId="4" fillId="0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166" fontId="0" fillId="38" borderId="11" xfId="0" applyNumberFormat="1" applyFill="1" applyBorder="1" applyAlignment="1" applyProtection="1">
      <alignment horizontal="center" vertical="center"/>
      <protection locked="0"/>
    </xf>
    <xf numFmtId="0" fontId="3" fillId="38" borderId="11" xfId="0" applyFont="1" applyFill="1" applyBorder="1" applyAlignment="1" applyProtection="1">
      <alignment horizontal="center" vertical="center"/>
      <protection locked="0"/>
    </xf>
    <xf numFmtId="166" fontId="0" fillId="39" borderId="11" xfId="0" applyNumberFormat="1" applyFill="1" applyBorder="1" applyAlignment="1" applyProtection="1">
      <alignment horizontal="center" vertical="center"/>
      <protection locked="0"/>
    </xf>
    <xf numFmtId="0" fontId="3" fillId="39" borderId="11" xfId="0" applyFont="1" applyFill="1" applyBorder="1" applyAlignment="1" applyProtection="1">
      <alignment horizontal="center" vertical="center"/>
      <protection locked="0"/>
    </xf>
    <xf numFmtId="166" fontId="0" fillId="40" borderId="11" xfId="0" applyNumberFormat="1" applyFill="1" applyBorder="1" applyAlignment="1" applyProtection="1">
      <alignment horizontal="center" vertical="center"/>
      <protection locked="0"/>
    </xf>
    <xf numFmtId="0" fontId="3" fillId="40" borderId="11" xfId="0" applyFont="1" applyFill="1" applyBorder="1" applyAlignment="1" applyProtection="1">
      <alignment horizontal="center" vertical="center"/>
      <protection locked="0"/>
    </xf>
    <xf numFmtId="2" fontId="0" fillId="40" borderId="11" xfId="0" applyNumberFormat="1" applyFill="1" applyBorder="1" applyAlignment="1" applyProtection="1">
      <alignment horizontal="center" vertical="center"/>
      <protection locked="0"/>
    </xf>
    <xf numFmtId="0" fontId="0" fillId="40" borderId="0" xfId="0" applyFill="1" applyAlignment="1">
      <alignment/>
    </xf>
    <xf numFmtId="1" fontId="3" fillId="40" borderId="11" xfId="0" applyNumberFormat="1" applyFont="1" applyFill="1" applyBorder="1" applyAlignment="1" applyProtection="1">
      <alignment horizontal="center" vertical="center"/>
      <protection locked="0"/>
    </xf>
    <xf numFmtId="49" fontId="3" fillId="40" borderId="11" xfId="0" applyNumberFormat="1" applyFont="1" applyFill="1" applyBorder="1" applyAlignment="1" applyProtection="1">
      <alignment horizontal="center" vertical="center"/>
      <protection locked="0"/>
    </xf>
    <xf numFmtId="166" fontId="0" fillId="41" borderId="11" xfId="0" applyNumberFormat="1" applyFill="1" applyBorder="1" applyAlignment="1" applyProtection="1">
      <alignment horizontal="center" vertical="center"/>
      <protection locked="0"/>
    </xf>
    <xf numFmtId="0" fontId="3" fillId="41" borderId="11" xfId="0" applyFont="1" applyFill="1" applyBorder="1" applyAlignment="1" applyProtection="1">
      <alignment horizontal="center" vertical="center"/>
      <protection locked="0"/>
    </xf>
    <xf numFmtId="166" fontId="0" fillId="42" borderId="11" xfId="0" applyNumberFormat="1" applyFill="1" applyBorder="1" applyAlignment="1" applyProtection="1">
      <alignment horizontal="center" vertical="center"/>
      <protection locked="0"/>
    </xf>
    <xf numFmtId="0" fontId="3" fillId="42" borderId="11" xfId="0" applyFont="1" applyFill="1" applyBorder="1" applyAlignment="1" applyProtection="1">
      <alignment horizontal="center" vertical="center"/>
      <protection locked="0"/>
    </xf>
    <xf numFmtId="0" fontId="0" fillId="39" borderId="0" xfId="0" applyFill="1" applyAlignment="1">
      <alignment/>
    </xf>
    <xf numFmtId="166" fontId="70" fillId="40" borderId="11" xfId="0" applyNumberFormat="1" applyFont="1" applyFill="1" applyBorder="1" applyAlignment="1" applyProtection="1">
      <alignment horizontal="center" vertical="center"/>
      <protection locked="0"/>
    </xf>
    <xf numFmtId="0" fontId="71" fillId="40" borderId="11" xfId="0" applyFont="1" applyFill="1" applyBorder="1" applyAlignment="1" applyProtection="1">
      <alignment horizontal="center" vertical="center"/>
      <protection locked="0"/>
    </xf>
    <xf numFmtId="0" fontId="70" fillId="33" borderId="0" xfId="0" applyFont="1" applyFill="1" applyAlignment="1">
      <alignment/>
    </xf>
    <xf numFmtId="166" fontId="10" fillId="40" borderId="11" xfId="0" applyNumberFormat="1" applyFont="1" applyFill="1" applyBorder="1" applyAlignment="1" applyProtection="1">
      <alignment horizontal="center" vertical="center"/>
      <protection locked="0"/>
    </xf>
    <xf numFmtId="0" fontId="11" fillId="40" borderId="11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>
      <alignment/>
    </xf>
    <xf numFmtId="166" fontId="70" fillId="39" borderId="11" xfId="0" applyNumberFormat="1" applyFont="1" applyFill="1" applyBorder="1" applyAlignment="1" applyProtection="1">
      <alignment horizontal="center" vertical="center"/>
      <protection locked="0"/>
    </xf>
    <xf numFmtId="0" fontId="71" fillId="39" borderId="11" xfId="0" applyFont="1" applyFill="1" applyBorder="1" applyAlignment="1" applyProtection="1">
      <alignment horizontal="center" vertical="center"/>
      <protection locked="0"/>
    </xf>
    <xf numFmtId="166" fontId="10" fillId="39" borderId="11" xfId="0" applyNumberFormat="1" applyFont="1" applyFill="1" applyBorder="1" applyAlignment="1" applyProtection="1">
      <alignment horizontal="center" vertical="center"/>
      <protection locked="0"/>
    </xf>
    <xf numFmtId="0" fontId="11" fillId="39" borderId="11" xfId="0" applyFont="1" applyFill="1" applyBorder="1" applyAlignment="1" applyProtection="1">
      <alignment horizontal="center" vertical="center"/>
      <protection locked="0"/>
    </xf>
    <xf numFmtId="0" fontId="72" fillId="34" borderId="0" xfId="0" applyFont="1" applyFill="1" applyAlignment="1">
      <alignment/>
    </xf>
    <xf numFmtId="166" fontId="73" fillId="40" borderId="11" xfId="0" applyNumberFormat="1" applyFont="1" applyFill="1" applyBorder="1" applyAlignment="1" applyProtection="1">
      <alignment horizontal="center" vertical="center"/>
      <protection locked="0"/>
    </xf>
    <xf numFmtId="0" fontId="74" fillId="40" borderId="11" xfId="0" applyFont="1" applyFill="1" applyBorder="1" applyAlignment="1" applyProtection="1">
      <alignment horizontal="center" vertical="center"/>
      <protection locked="0"/>
    </xf>
    <xf numFmtId="0" fontId="73" fillId="33" borderId="0" xfId="0" applyFont="1" applyFill="1" applyAlignment="1">
      <alignment/>
    </xf>
    <xf numFmtId="0" fontId="0" fillId="43" borderId="0" xfId="0" applyFill="1" applyAlignment="1">
      <alignment/>
    </xf>
    <xf numFmtId="0" fontId="4" fillId="44" borderId="0" xfId="0" applyFont="1" applyFill="1" applyAlignment="1">
      <alignment/>
    </xf>
    <xf numFmtId="0" fontId="0" fillId="12" borderId="0" xfId="0" applyFill="1" applyAlignment="1">
      <alignment/>
    </xf>
    <xf numFmtId="0" fontId="0" fillId="45" borderId="11" xfId="0" applyFill="1" applyBorder="1" applyAlignment="1" applyProtection="1">
      <alignment horizontal="left" vertical="center"/>
      <protection locked="0"/>
    </xf>
    <xf numFmtId="0" fontId="3" fillId="46" borderId="11" xfId="0" applyFont="1" applyFill="1" applyBorder="1" applyAlignment="1" applyProtection="1">
      <alignment horizontal="center" vertical="center"/>
      <protection locked="0"/>
    </xf>
    <xf numFmtId="166" fontId="0" fillId="45" borderId="11" xfId="0" applyNumberFormat="1" applyFill="1" applyBorder="1" applyAlignment="1" applyProtection="1">
      <alignment horizontal="center" vertical="center"/>
      <protection locked="0"/>
    </xf>
    <xf numFmtId="0" fontId="3" fillId="45" borderId="11" xfId="0" applyFont="1" applyFill="1" applyBorder="1" applyAlignment="1" applyProtection="1">
      <alignment horizontal="center" vertical="center"/>
      <protection locked="0"/>
    </xf>
    <xf numFmtId="0" fontId="0" fillId="45" borderId="11" xfId="0" applyFill="1" applyBorder="1" applyAlignment="1" applyProtection="1">
      <alignment horizontal="center" vertical="center"/>
      <protection locked="0"/>
    </xf>
    <xf numFmtId="2" fontId="0" fillId="45" borderId="11" xfId="0" applyNumberFormat="1" applyFill="1" applyBorder="1" applyAlignment="1" applyProtection="1">
      <alignment horizontal="center" vertical="center"/>
      <protection locked="0"/>
    </xf>
    <xf numFmtId="0" fontId="0" fillId="47" borderId="11" xfId="0" applyFill="1" applyBorder="1" applyAlignment="1" applyProtection="1">
      <alignment horizontal="left" vertical="center"/>
      <protection locked="0"/>
    </xf>
    <xf numFmtId="0" fontId="3" fillId="47" borderId="11" xfId="0" applyFont="1" applyFill="1" applyBorder="1" applyAlignment="1" applyProtection="1">
      <alignment horizontal="center" vertical="center"/>
      <protection locked="0"/>
    </xf>
    <xf numFmtId="0" fontId="0" fillId="47" borderId="11" xfId="0" applyFill="1" applyBorder="1" applyAlignment="1" applyProtection="1">
      <alignment horizontal="center" vertical="center"/>
      <protection locked="0"/>
    </xf>
    <xf numFmtId="2" fontId="0" fillId="47" borderId="11" xfId="0" applyNumberFormat="1" applyFill="1" applyBorder="1" applyAlignment="1" applyProtection="1">
      <alignment horizontal="center" vertical="center"/>
      <protection locked="0"/>
    </xf>
    <xf numFmtId="165" fontId="73" fillId="47" borderId="11" xfId="0" applyNumberFormat="1" applyFont="1" applyFill="1" applyBorder="1" applyAlignment="1" applyProtection="1">
      <alignment horizontal="center" vertical="center"/>
      <protection locked="0"/>
    </xf>
    <xf numFmtId="166" fontId="0" fillId="31" borderId="11" xfId="0" applyNumberFormat="1" applyFill="1" applyBorder="1" applyAlignment="1" applyProtection="1">
      <alignment horizontal="center" vertical="center"/>
      <protection locked="0"/>
    </xf>
    <xf numFmtId="0" fontId="0" fillId="31" borderId="11" xfId="0" applyFill="1" applyBorder="1" applyAlignment="1" applyProtection="1">
      <alignment horizontal="left" vertical="center"/>
      <protection locked="0"/>
    </xf>
    <xf numFmtId="0" fontId="3" fillId="31" borderId="11" xfId="0" applyFont="1" applyFill="1" applyBorder="1" applyAlignment="1" applyProtection="1">
      <alignment horizontal="center" vertical="center"/>
      <protection locked="0"/>
    </xf>
    <xf numFmtId="0" fontId="0" fillId="31" borderId="11" xfId="0" applyFill="1" applyBorder="1" applyAlignment="1" applyProtection="1">
      <alignment horizontal="center" vertical="center"/>
      <protection locked="0"/>
    </xf>
    <xf numFmtId="2" fontId="0" fillId="31" borderId="11" xfId="0" applyNumberFormat="1" applyFill="1" applyBorder="1" applyAlignment="1" applyProtection="1">
      <alignment horizontal="center" vertical="center"/>
      <protection locked="0"/>
    </xf>
    <xf numFmtId="166" fontId="8" fillId="31" borderId="11" xfId="0" applyNumberFormat="1" applyFont="1" applyFill="1" applyBorder="1" applyAlignment="1" applyProtection="1">
      <alignment horizontal="center" vertical="center"/>
      <protection locked="0"/>
    </xf>
    <xf numFmtId="0" fontId="8" fillId="31" borderId="11" xfId="0" applyFont="1" applyFill="1" applyBorder="1" applyAlignment="1" applyProtection="1">
      <alignment horizontal="left" vertical="center"/>
      <protection locked="0"/>
    </xf>
    <xf numFmtId="0" fontId="9" fillId="31" borderId="11" xfId="0" applyFont="1" applyFill="1" applyBorder="1" applyAlignment="1" applyProtection="1">
      <alignment horizontal="center" vertical="center"/>
      <protection locked="0"/>
    </xf>
    <xf numFmtId="0" fontId="8" fillId="31" borderId="11" xfId="0" applyFont="1" applyFill="1" applyBorder="1" applyAlignment="1" applyProtection="1">
      <alignment horizontal="center" vertical="center"/>
      <protection locked="0"/>
    </xf>
    <xf numFmtId="2" fontId="8" fillId="31" borderId="11" xfId="0" applyNumberFormat="1" applyFont="1" applyFill="1" applyBorder="1" applyAlignment="1" applyProtection="1">
      <alignment horizontal="center" vertical="center"/>
      <protection locked="0"/>
    </xf>
    <xf numFmtId="166" fontId="0" fillId="48" borderId="11" xfId="0" applyNumberFormat="1" applyFill="1" applyBorder="1" applyAlignment="1" applyProtection="1">
      <alignment horizontal="center" vertical="center"/>
      <protection locked="0"/>
    </xf>
    <xf numFmtId="0" fontId="0" fillId="48" borderId="11" xfId="0" applyFill="1" applyBorder="1" applyAlignment="1" applyProtection="1">
      <alignment horizontal="left" vertical="center"/>
      <protection locked="0"/>
    </xf>
    <xf numFmtId="0" fontId="3" fillId="48" borderId="11" xfId="0" applyFont="1" applyFill="1" applyBorder="1" applyAlignment="1" applyProtection="1">
      <alignment horizontal="center" vertical="center"/>
      <protection locked="0"/>
    </xf>
    <xf numFmtId="0" fontId="0" fillId="48" borderId="11" xfId="0" applyFill="1" applyBorder="1" applyAlignment="1" applyProtection="1">
      <alignment horizontal="center" vertical="center"/>
      <protection locked="0"/>
    </xf>
    <xf numFmtId="2" fontId="0" fillId="48" borderId="11" xfId="0" applyNumberFormat="1" applyFill="1" applyBorder="1" applyAlignment="1" applyProtection="1">
      <alignment horizontal="center" vertical="center"/>
      <protection locked="0"/>
    </xf>
    <xf numFmtId="0" fontId="0" fillId="47" borderId="0" xfId="0" applyFill="1" applyAlignment="1">
      <alignment/>
    </xf>
    <xf numFmtId="0" fontId="70" fillId="47" borderId="0" xfId="0" applyFont="1" applyFill="1" applyAlignment="1">
      <alignment/>
    </xf>
    <xf numFmtId="0" fontId="4" fillId="47" borderId="0" xfId="0" applyFont="1" applyFill="1" applyAlignment="1">
      <alignment/>
    </xf>
    <xf numFmtId="2" fontId="0" fillId="47" borderId="11" xfId="0" applyNumberFormat="1" applyFont="1" applyFill="1" applyBorder="1" applyAlignment="1" applyProtection="1">
      <alignment horizontal="center" vertical="center"/>
      <protection locked="0"/>
    </xf>
    <xf numFmtId="2" fontId="0" fillId="47" borderId="11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10" fontId="4" fillId="47" borderId="0" xfId="0" applyNumberFormat="1" applyFont="1" applyFill="1" applyAlignment="1">
      <alignment/>
    </xf>
    <xf numFmtId="10" fontId="0" fillId="47" borderId="0" xfId="0" applyNumberFormat="1" applyFill="1" applyAlignment="1">
      <alignment/>
    </xf>
    <xf numFmtId="0" fontId="75" fillId="47" borderId="0" xfId="0" applyFont="1" applyFill="1" applyAlignment="1">
      <alignment/>
    </xf>
    <xf numFmtId="166" fontId="73" fillId="47" borderId="11" xfId="33" applyNumberFormat="1" applyFont="1" applyFill="1" applyBorder="1" applyAlignment="1" applyProtection="1">
      <alignment horizontal="center" vertical="center"/>
      <protection locked="0"/>
    </xf>
    <xf numFmtId="9" fontId="73" fillId="47" borderId="11" xfId="0" applyNumberFormat="1" applyFont="1" applyFill="1" applyBorder="1" applyAlignment="1" applyProtection="1">
      <alignment horizontal="center" vertical="center"/>
      <protection locked="0"/>
    </xf>
    <xf numFmtId="166" fontId="4" fillId="47" borderId="11" xfId="33" applyNumberFormat="1" applyFont="1" applyFill="1" applyBorder="1" applyAlignment="1" applyProtection="1">
      <alignment horizontal="center" vertical="center"/>
      <protection locked="0"/>
    </xf>
    <xf numFmtId="0" fontId="12" fillId="47" borderId="11" xfId="33" applyFont="1" applyFill="1" applyBorder="1" applyAlignment="1" applyProtection="1">
      <alignment horizontal="left" vertical="center"/>
      <protection locked="0"/>
    </xf>
    <xf numFmtId="2" fontId="76" fillId="47" borderId="11" xfId="33" applyNumberFormat="1" applyFont="1" applyFill="1" applyBorder="1" applyAlignment="1" applyProtection="1">
      <alignment horizontal="center" vertical="center"/>
      <protection locked="0"/>
    </xf>
    <xf numFmtId="1" fontId="4" fillId="0" borderId="12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/>
    </xf>
    <xf numFmtId="0" fontId="13" fillId="0" borderId="0" xfId="33" applyFont="1" applyFill="1" applyAlignment="1" applyProtection="1">
      <alignment horizontal="center" vertical="center"/>
      <protection locked="0"/>
    </xf>
    <xf numFmtId="0" fontId="14" fillId="0" borderId="0" xfId="33" applyFont="1" applyFill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3" fillId="0" borderId="0" xfId="33" applyFont="1" applyFill="1" applyBorder="1" applyAlignment="1" applyProtection="1">
      <alignment horizontal="center" vertical="center"/>
      <protection locked="0"/>
    </xf>
    <xf numFmtId="2" fontId="14" fillId="0" borderId="0" xfId="33" applyNumberFormat="1" applyFont="1" applyFill="1" applyAlignment="1" applyProtection="1">
      <alignment horizontal="right" vertical="center"/>
      <protection locked="0"/>
    </xf>
    <xf numFmtId="164" fontId="4" fillId="49" borderId="11" xfId="0" applyNumberFormat="1" applyFont="1" applyFill="1" applyBorder="1" applyAlignment="1" applyProtection="1">
      <alignment horizontal="center" vertical="center"/>
      <protection locked="0"/>
    </xf>
    <xf numFmtId="0" fontId="10" fillId="40" borderId="11" xfId="33" applyFont="1" applyFill="1" applyBorder="1" applyAlignment="1" applyProtection="1">
      <alignment horizontal="center" vertical="center"/>
      <protection locked="0"/>
    </xf>
    <xf numFmtId="0" fontId="0" fillId="40" borderId="11" xfId="0" applyFill="1" applyBorder="1" applyAlignment="1" applyProtection="1">
      <alignment horizontal="left" vertical="center" wrapText="1"/>
      <protection locked="0"/>
    </xf>
    <xf numFmtId="0" fontId="0" fillId="40" borderId="11" xfId="0" applyFont="1" applyFill="1" applyBorder="1" applyAlignment="1" applyProtection="1">
      <alignment horizontal="center" vertical="center"/>
      <protection locked="0"/>
    </xf>
    <xf numFmtId="2" fontId="0" fillId="40" borderId="13" xfId="0" applyNumberFormat="1" applyFont="1" applyFill="1" applyBorder="1" applyAlignment="1" applyProtection="1">
      <alignment horizontal="center" vertical="center"/>
      <protection locked="0"/>
    </xf>
    <xf numFmtId="2" fontId="0" fillId="40" borderId="11" xfId="0" applyNumberFormat="1" applyFont="1" applyFill="1" applyBorder="1" applyAlignment="1" applyProtection="1">
      <alignment horizontal="center" vertical="center"/>
      <protection locked="0"/>
    </xf>
    <xf numFmtId="0" fontId="0" fillId="39" borderId="11" xfId="0" applyFill="1" applyBorder="1" applyAlignment="1" applyProtection="1">
      <alignment horizontal="left" vertical="center" wrapText="1"/>
      <protection locked="0"/>
    </xf>
    <xf numFmtId="0" fontId="0" fillId="45" borderId="11" xfId="0" applyFont="1" applyFill="1" applyBorder="1" applyAlignment="1" applyProtection="1">
      <alignment horizontal="center" vertical="center"/>
      <protection locked="0"/>
    </xf>
    <xf numFmtId="0" fontId="10" fillId="40" borderId="11" xfId="0" applyFont="1" applyFill="1" applyBorder="1" applyAlignment="1" applyProtection="1">
      <alignment horizontal="left" vertical="center" wrapText="1"/>
      <protection locked="0"/>
    </xf>
    <xf numFmtId="0" fontId="17" fillId="40" borderId="11" xfId="0" applyFont="1" applyFill="1" applyBorder="1" applyAlignment="1" applyProtection="1">
      <alignment horizontal="center" vertical="center"/>
      <protection locked="0"/>
    </xf>
    <xf numFmtId="2" fontId="18" fillId="40" borderId="11" xfId="0" applyNumberFormat="1" applyFont="1" applyFill="1" applyBorder="1" applyAlignment="1" applyProtection="1">
      <alignment horizontal="center" vertical="center"/>
      <protection locked="0"/>
    </xf>
    <xf numFmtId="0" fontId="70" fillId="40" borderId="11" xfId="0" applyFont="1" applyFill="1" applyBorder="1" applyAlignment="1" applyProtection="1">
      <alignment horizontal="left" vertical="center" wrapText="1"/>
      <protection locked="0"/>
    </xf>
    <xf numFmtId="0" fontId="4" fillId="40" borderId="11" xfId="0" applyFont="1" applyFill="1" applyBorder="1" applyAlignment="1" applyProtection="1">
      <alignment horizontal="center" vertical="center"/>
      <protection locked="0"/>
    </xf>
    <xf numFmtId="2" fontId="0" fillId="50" borderId="11" xfId="0" applyNumberFormat="1" applyFont="1" applyFill="1" applyBorder="1" applyAlignment="1" applyProtection="1">
      <alignment horizontal="center" vertical="center"/>
      <protection locked="0"/>
    </xf>
    <xf numFmtId="0" fontId="70" fillId="39" borderId="11" xfId="0" applyFont="1" applyFill="1" applyBorder="1" applyAlignment="1" applyProtection="1">
      <alignment horizontal="left" vertical="center" wrapText="1"/>
      <protection locked="0"/>
    </xf>
    <xf numFmtId="0" fontId="10" fillId="39" borderId="11" xfId="0" applyFont="1" applyFill="1" applyBorder="1" applyAlignment="1" applyProtection="1">
      <alignment horizontal="left" vertical="center" wrapText="1"/>
      <protection locked="0"/>
    </xf>
    <xf numFmtId="0" fontId="73" fillId="40" borderId="11" xfId="0" applyFont="1" applyFill="1" applyBorder="1" applyAlignment="1" applyProtection="1">
      <alignment horizontal="left" vertical="center" wrapText="1"/>
      <protection locked="0"/>
    </xf>
    <xf numFmtId="0" fontId="4" fillId="40" borderId="11" xfId="33" applyFont="1" applyFill="1" applyBorder="1" applyAlignment="1" applyProtection="1">
      <alignment horizontal="center" vertical="center"/>
      <protection locked="0"/>
    </xf>
    <xf numFmtId="0" fontId="10" fillId="40" borderId="11" xfId="33" applyFont="1" applyFill="1" applyBorder="1" applyAlignment="1" applyProtection="1">
      <alignment horizontal="center" vertical="center" wrapText="1"/>
      <protection locked="0"/>
    </xf>
    <xf numFmtId="2" fontId="0" fillId="4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9" borderId="11" xfId="0" applyFont="1" applyFill="1" applyBorder="1" applyAlignment="1" applyProtection="1">
      <alignment horizontal="center" vertical="center"/>
      <protection locked="0"/>
    </xf>
    <xf numFmtId="0" fontId="0" fillId="41" borderId="11" xfId="0" applyFill="1" applyBorder="1" applyAlignment="1" applyProtection="1">
      <alignment horizontal="left" vertical="center" wrapText="1"/>
      <protection locked="0"/>
    </xf>
    <xf numFmtId="0" fontId="0" fillId="46" borderId="11" xfId="0" applyFont="1" applyFill="1" applyBorder="1" applyAlignment="1" applyProtection="1">
      <alignment horizontal="center" vertical="center"/>
      <protection locked="0"/>
    </xf>
    <xf numFmtId="0" fontId="0" fillId="38" borderId="11" xfId="0" applyFill="1" applyBorder="1" applyAlignment="1" applyProtection="1">
      <alignment horizontal="left" vertical="center" wrapText="1"/>
      <protection locked="0"/>
    </xf>
    <xf numFmtId="0" fontId="3" fillId="51" borderId="11" xfId="0" applyFont="1" applyFill="1" applyBorder="1" applyAlignment="1" applyProtection="1">
      <alignment horizontal="center" vertical="center"/>
      <protection locked="0"/>
    </xf>
    <xf numFmtId="0" fontId="0" fillId="51" borderId="11" xfId="0" applyFont="1" applyFill="1" applyBorder="1" applyAlignment="1" applyProtection="1">
      <alignment horizontal="center" vertical="center"/>
      <protection locked="0"/>
    </xf>
    <xf numFmtId="0" fontId="0" fillId="42" borderId="11" xfId="0" applyFill="1" applyBorder="1" applyAlignment="1" applyProtection="1">
      <alignment horizontal="left" vertical="center" wrapText="1"/>
      <protection locked="0"/>
    </xf>
    <xf numFmtId="0" fontId="3" fillId="52" borderId="11" xfId="0" applyFont="1" applyFill="1" applyBorder="1" applyAlignment="1" applyProtection="1">
      <alignment horizontal="center" vertical="center"/>
      <protection locked="0"/>
    </xf>
    <xf numFmtId="0" fontId="0" fillId="52" borderId="11" xfId="0" applyFont="1" applyFill="1" applyBorder="1" applyAlignment="1" applyProtection="1">
      <alignment horizontal="center" vertical="center"/>
      <protection locked="0"/>
    </xf>
    <xf numFmtId="0" fontId="0" fillId="39" borderId="11" xfId="0" applyFont="1" applyFill="1" applyBorder="1" applyAlignment="1" applyProtection="1">
      <alignment horizontal="left" vertical="center" wrapText="1"/>
      <protection locked="0"/>
    </xf>
    <xf numFmtId="0" fontId="0" fillId="50" borderId="11" xfId="0" applyFont="1" applyFill="1" applyBorder="1" applyAlignment="1" applyProtection="1">
      <alignment horizontal="center" vertical="center"/>
      <protection locked="0"/>
    </xf>
    <xf numFmtId="0" fontId="10" fillId="40" borderId="0" xfId="33" applyFont="1" applyFill="1" applyAlignment="1" applyProtection="1">
      <alignment horizontal="center" vertical="center"/>
      <protection locked="0"/>
    </xf>
    <xf numFmtId="166" fontId="0" fillId="19" borderId="11" xfId="0" applyNumberFormat="1" applyFill="1" applyBorder="1" applyAlignment="1" applyProtection="1">
      <alignment horizontal="center" vertical="center"/>
      <protection locked="0"/>
    </xf>
    <xf numFmtId="0" fontId="0" fillId="19" borderId="11" xfId="0" applyFill="1" applyBorder="1" applyAlignment="1" applyProtection="1">
      <alignment horizontal="left" vertical="center"/>
      <protection locked="0"/>
    </xf>
    <xf numFmtId="0" fontId="3" fillId="19" borderId="11" xfId="0" applyFont="1" applyFill="1" applyBorder="1" applyAlignment="1" applyProtection="1">
      <alignment horizontal="center" vertical="center"/>
      <protection locked="0"/>
    </xf>
    <xf numFmtId="0" fontId="0" fillId="19" borderId="11" xfId="0" applyFill="1" applyBorder="1" applyAlignment="1" applyProtection="1">
      <alignment horizontal="center" vertical="center"/>
      <protection locked="0"/>
    </xf>
    <xf numFmtId="2" fontId="0" fillId="19" borderId="11" xfId="0" applyNumberFormat="1" applyFill="1" applyBorder="1" applyAlignment="1" applyProtection="1">
      <alignment horizontal="center" vertical="center"/>
      <protection locked="0"/>
    </xf>
    <xf numFmtId="166" fontId="72" fillId="19" borderId="11" xfId="0" applyNumberFormat="1" applyFont="1" applyFill="1" applyBorder="1" applyAlignment="1" applyProtection="1">
      <alignment horizontal="center" vertical="center"/>
      <protection locked="0"/>
    </xf>
    <xf numFmtId="0" fontId="72" fillId="19" borderId="11" xfId="0" applyFont="1" applyFill="1" applyBorder="1" applyAlignment="1" applyProtection="1">
      <alignment horizontal="left" vertical="center"/>
      <protection locked="0"/>
    </xf>
    <xf numFmtId="0" fontId="77" fillId="19" borderId="11" xfId="0" applyFont="1" applyFill="1" applyBorder="1" applyAlignment="1" applyProtection="1">
      <alignment horizontal="center" vertical="center"/>
      <protection locked="0"/>
    </xf>
    <xf numFmtId="0" fontId="72" fillId="19" borderId="11" xfId="0" applyFont="1" applyFill="1" applyBorder="1" applyAlignment="1" applyProtection="1">
      <alignment horizontal="center" vertical="center"/>
      <protection locked="0"/>
    </xf>
    <xf numFmtId="2" fontId="72" fillId="19" borderId="11" xfId="0" applyNumberFormat="1" applyFont="1" applyFill="1" applyBorder="1" applyAlignment="1" applyProtection="1">
      <alignment horizontal="center" vertical="center"/>
      <protection locked="0"/>
    </xf>
    <xf numFmtId="166" fontId="0" fillId="19" borderId="11" xfId="0" applyNumberFormat="1" applyFont="1" applyFill="1" applyBorder="1" applyAlignment="1" applyProtection="1">
      <alignment horizontal="center" vertical="center"/>
      <protection locked="0"/>
    </xf>
    <xf numFmtId="166" fontId="0" fillId="19" borderId="11" xfId="0" applyNumberFormat="1" applyFont="1" applyFill="1" applyBorder="1" applyAlignment="1" applyProtection="1">
      <alignment horizontal="center" vertical="center"/>
      <protection locked="0"/>
    </xf>
    <xf numFmtId="0" fontId="0" fillId="19" borderId="11" xfId="0" applyFont="1" applyFill="1" applyBorder="1" applyAlignment="1" applyProtection="1">
      <alignment horizontal="left" vertical="center"/>
      <protection locked="0"/>
    </xf>
    <xf numFmtId="0" fontId="3" fillId="19" borderId="11" xfId="0" applyFont="1" applyFill="1" applyBorder="1" applyAlignment="1" applyProtection="1">
      <alignment horizontal="center" vertical="center"/>
      <protection locked="0"/>
    </xf>
    <xf numFmtId="0" fontId="0" fillId="19" borderId="11" xfId="0" applyFont="1" applyFill="1" applyBorder="1" applyAlignment="1" applyProtection="1">
      <alignment horizontal="center" vertical="center"/>
      <protection locked="0"/>
    </xf>
    <xf numFmtId="2" fontId="0" fillId="19" borderId="11" xfId="0" applyNumberFormat="1" applyFont="1" applyFill="1" applyBorder="1" applyAlignment="1" applyProtection="1">
      <alignment horizontal="center" vertical="center"/>
      <protection locked="0"/>
    </xf>
    <xf numFmtId="166" fontId="21" fillId="53" borderId="11" xfId="0" applyNumberFormat="1" applyFont="1" applyFill="1" applyBorder="1" applyAlignment="1" applyProtection="1">
      <alignment horizontal="center" vertical="center"/>
      <protection locked="0"/>
    </xf>
    <xf numFmtId="0" fontId="21" fillId="53" borderId="11" xfId="0" applyFont="1" applyFill="1" applyBorder="1" applyAlignment="1" applyProtection="1">
      <alignment horizontal="left" vertical="center"/>
      <protection locked="0"/>
    </xf>
    <xf numFmtId="0" fontId="21" fillId="53" borderId="11" xfId="0" applyFont="1" applyFill="1" applyBorder="1" applyAlignment="1" applyProtection="1">
      <alignment horizontal="center" vertical="center"/>
      <protection locked="0"/>
    </xf>
    <xf numFmtId="2" fontId="21" fillId="53" borderId="11" xfId="0" applyNumberFormat="1" applyFont="1" applyFill="1" applyBorder="1" applyAlignment="1" applyProtection="1">
      <alignment horizontal="center" vertical="center"/>
      <protection locked="0"/>
    </xf>
    <xf numFmtId="166" fontId="22" fillId="53" borderId="11" xfId="0" applyNumberFormat="1" applyFont="1" applyFill="1" applyBorder="1" applyAlignment="1" applyProtection="1">
      <alignment horizontal="center" vertical="center"/>
      <protection locked="0"/>
    </xf>
    <xf numFmtId="0" fontId="22" fillId="53" borderId="11" xfId="0" applyFont="1" applyFill="1" applyBorder="1" applyAlignment="1" applyProtection="1">
      <alignment horizontal="left" vertical="center"/>
      <protection locked="0"/>
    </xf>
    <xf numFmtId="2" fontId="22" fillId="53" borderId="11" xfId="0" applyNumberFormat="1" applyFont="1" applyFill="1" applyBorder="1" applyAlignment="1" applyProtection="1">
      <alignment horizontal="center" vertical="center"/>
      <protection locked="0"/>
    </xf>
    <xf numFmtId="2" fontId="78" fillId="53" borderId="11" xfId="0" applyNumberFormat="1" applyFont="1" applyFill="1" applyBorder="1" applyAlignment="1" applyProtection="1">
      <alignment horizontal="center" vertical="center"/>
      <protection locked="0"/>
    </xf>
    <xf numFmtId="0" fontId="79" fillId="53" borderId="11" xfId="0" applyFont="1" applyFill="1" applyBorder="1" applyAlignment="1" applyProtection="1">
      <alignment horizontal="left" vertical="center"/>
      <protection locked="0"/>
    </xf>
    <xf numFmtId="166" fontId="21" fillId="54" borderId="11" xfId="33" applyNumberFormat="1" applyFont="1" applyFill="1" applyBorder="1" applyAlignment="1" applyProtection="1">
      <alignment horizontal="center" vertical="center"/>
      <protection locked="0"/>
    </xf>
    <xf numFmtId="0" fontId="23" fillId="54" borderId="11" xfId="33" applyFont="1" applyFill="1" applyBorder="1" applyAlignment="1" applyProtection="1">
      <alignment horizontal="left" vertical="center"/>
      <protection locked="0"/>
    </xf>
    <xf numFmtId="0" fontId="21" fillId="54" borderId="11" xfId="0" applyFont="1" applyFill="1" applyBorder="1" applyAlignment="1" applyProtection="1">
      <alignment horizontal="left" vertical="center"/>
      <protection locked="0"/>
    </xf>
    <xf numFmtId="0" fontId="21" fillId="54" borderId="11" xfId="0" applyFont="1" applyFill="1" applyBorder="1" applyAlignment="1" applyProtection="1">
      <alignment horizontal="center" vertical="center"/>
      <protection locked="0"/>
    </xf>
    <xf numFmtId="2" fontId="24" fillId="54" borderId="11" xfId="33" applyNumberFormat="1" applyFont="1" applyFill="1" applyBorder="1" applyAlignment="1" applyProtection="1">
      <alignment horizontal="center" vertical="center"/>
      <protection locked="0"/>
    </xf>
    <xf numFmtId="166" fontId="22" fillId="54" borderId="11" xfId="33" applyNumberFormat="1" applyFont="1" applyFill="1" applyBorder="1" applyAlignment="1" applyProtection="1">
      <alignment horizontal="center" vertical="center"/>
      <protection locked="0"/>
    </xf>
    <xf numFmtId="0" fontId="25" fillId="54" borderId="11" xfId="33" applyFont="1" applyFill="1" applyBorder="1" applyAlignment="1" applyProtection="1">
      <alignment horizontal="left" vertical="center"/>
      <protection locked="0"/>
    </xf>
    <xf numFmtId="2" fontId="80" fillId="54" borderId="11" xfId="33" applyNumberFormat="1" applyFont="1" applyFill="1" applyBorder="1" applyAlignment="1" applyProtection="1">
      <alignment horizontal="center" vertical="center"/>
      <protection locked="0"/>
    </xf>
    <xf numFmtId="0" fontId="22" fillId="54" borderId="11" xfId="33" applyFont="1" applyFill="1" applyBorder="1" applyAlignment="1" applyProtection="1">
      <alignment horizontal="left" vertical="center"/>
      <protection locked="0"/>
    </xf>
    <xf numFmtId="2" fontId="26" fillId="54" borderId="11" xfId="33" applyNumberFormat="1" applyFont="1" applyFill="1" applyBorder="1" applyAlignment="1" applyProtection="1">
      <alignment horizontal="center" vertical="center"/>
      <protection locked="0"/>
    </xf>
    <xf numFmtId="2" fontId="27" fillId="54" borderId="11" xfId="33" applyNumberFormat="1" applyFont="1" applyFill="1" applyBorder="1" applyAlignment="1" applyProtection="1">
      <alignment horizontal="center" vertical="center"/>
      <protection locked="0"/>
    </xf>
    <xf numFmtId="2" fontId="27" fillId="54" borderId="11" xfId="33" applyNumberFormat="1" applyFont="1" applyFill="1" applyBorder="1" applyAlignment="1" applyProtection="1">
      <alignment horizontal="center" vertical="center"/>
      <protection locked="0"/>
    </xf>
    <xf numFmtId="0" fontId="22" fillId="54" borderId="11" xfId="0" applyFont="1" applyFill="1" applyBorder="1" applyAlignment="1" applyProtection="1">
      <alignment horizontal="left" vertical="center"/>
      <protection locked="0"/>
    </xf>
    <xf numFmtId="0" fontId="22" fillId="54" borderId="11" xfId="0" applyFont="1" applyFill="1" applyBorder="1" applyAlignment="1" applyProtection="1">
      <alignment horizontal="center" vertical="center"/>
      <protection locked="0"/>
    </xf>
    <xf numFmtId="2" fontId="80" fillId="54" borderId="11" xfId="33" applyNumberFormat="1" applyFont="1" applyFill="1" applyBorder="1" applyAlignment="1" applyProtection="1">
      <alignment horizontal="center" vertical="center"/>
      <protection locked="0"/>
    </xf>
    <xf numFmtId="0" fontId="79" fillId="54" borderId="11" xfId="33" applyFont="1" applyFill="1" applyBorder="1" applyAlignment="1" applyProtection="1">
      <alignment horizontal="left" vertical="center"/>
      <protection locked="0"/>
    </xf>
    <xf numFmtId="0" fontId="0" fillId="19" borderId="11" xfId="0" applyNumberFormat="1" applyFill="1" applyBorder="1" applyAlignment="1" applyProtection="1">
      <alignment horizontal="center" vertical="center"/>
      <protection locked="0"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left" vertical="center"/>
    </xf>
    <xf numFmtId="164" fontId="4" fillId="0" borderId="14" xfId="0" applyNumberFormat="1" applyFont="1" applyFill="1" applyBorder="1" applyAlignment="1">
      <alignment horizontal="left" vertical="center"/>
    </xf>
    <xf numFmtId="164" fontId="4" fillId="0" borderId="10" xfId="0" applyNumberFormat="1" applyFont="1" applyFill="1" applyBorder="1" applyAlignment="1">
      <alignment horizontal="left" vertical="center"/>
    </xf>
    <xf numFmtId="164" fontId="4" fillId="0" borderId="15" xfId="0" applyNumberFormat="1" applyFont="1" applyFill="1" applyBorder="1" applyAlignment="1">
      <alignment horizontal="left" vertical="center"/>
    </xf>
    <xf numFmtId="1" fontId="4" fillId="0" borderId="12" xfId="0" applyNumberFormat="1" applyFont="1" applyFill="1" applyBorder="1" applyAlignment="1">
      <alignment horizontal="left" vertical="center"/>
    </xf>
    <xf numFmtId="164" fontId="2" fillId="0" borderId="10" xfId="0" applyNumberFormat="1" applyFont="1" applyFill="1" applyBorder="1" applyAlignment="1">
      <alignment horizontal="left" vertical="center"/>
    </xf>
    <xf numFmtId="164" fontId="4" fillId="0" borderId="10" xfId="0" applyNumberFormat="1" applyFont="1" applyFill="1" applyBorder="1" applyAlignment="1">
      <alignment horizontal="left" vertical="center"/>
    </xf>
    <xf numFmtId="164" fontId="4" fillId="0" borderId="14" xfId="0" applyNumberFormat="1" applyFont="1" applyFill="1" applyBorder="1" applyAlignment="1">
      <alignment horizontal="left" vertical="center"/>
    </xf>
    <xf numFmtId="164" fontId="4" fillId="0" borderId="15" xfId="0" applyNumberFormat="1" applyFont="1" applyFill="1" applyBorder="1" applyAlignment="1">
      <alignment horizontal="left" vertical="center"/>
    </xf>
    <xf numFmtId="164" fontId="4" fillId="0" borderId="12" xfId="0" applyNumberFormat="1" applyFont="1" applyFill="1" applyBorder="1" applyAlignment="1">
      <alignment horizontal="left" vertical="center"/>
    </xf>
    <xf numFmtId="164" fontId="4" fillId="49" borderId="11" xfId="0" applyNumberFormat="1" applyFont="1" applyFill="1" applyBorder="1" applyAlignment="1" applyProtection="1">
      <alignment horizontal="left" vertical="center"/>
      <protection locked="0"/>
    </xf>
    <xf numFmtId="1" fontId="2" fillId="49" borderId="11" xfId="0" applyNumberFormat="1" applyFont="1" applyFill="1" applyBorder="1" applyAlignment="1" applyProtection="1">
      <alignment horizontal="left" vertical="center"/>
      <protection locked="0"/>
    </xf>
    <xf numFmtId="164" fontId="4" fillId="49" borderId="11" xfId="0" applyNumberFormat="1" applyFont="1" applyFill="1" applyBorder="1" applyAlignment="1" applyProtection="1">
      <alignment horizontal="left" vertical="center"/>
      <protection locked="0"/>
    </xf>
    <xf numFmtId="164" fontId="4" fillId="49" borderId="11" xfId="0" applyNumberFormat="1" applyFont="1" applyFill="1" applyBorder="1" applyAlignment="1">
      <alignment horizontal="left" vertical="center"/>
    </xf>
    <xf numFmtId="4" fontId="16" fillId="49" borderId="11" xfId="0" applyNumberFormat="1" applyFont="1" applyFill="1" applyBorder="1" applyAlignment="1" applyProtection="1">
      <alignment horizontal="left" vertical="center" wrapText="1"/>
      <protection locked="0"/>
    </xf>
    <xf numFmtId="2" fontId="4" fillId="0" borderId="12" xfId="0" applyNumberFormat="1" applyFont="1" applyFill="1" applyBorder="1" applyAlignment="1">
      <alignment horizontal="left" vertical="center" wrapText="1"/>
    </xf>
    <xf numFmtId="2" fontId="4" fillId="0" borderId="12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andard_GH-PL 2003_RAUTITAN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07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159</xdr:row>
      <xdr:rowOff>0</xdr:rowOff>
    </xdr:from>
    <xdr:ext cx="76200" cy="200025"/>
    <xdr:sp fLocksText="0">
      <xdr:nvSpPr>
        <xdr:cNvPr id="1" name="Text Box 7"/>
        <xdr:cNvSpPr txBox="1">
          <a:spLocks noChangeArrowheads="1"/>
        </xdr:cNvSpPr>
      </xdr:nvSpPr>
      <xdr:spPr>
        <a:xfrm>
          <a:off x="4591050" y="2582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159</xdr:row>
      <xdr:rowOff>0</xdr:rowOff>
    </xdr:from>
    <xdr:ext cx="76200" cy="200025"/>
    <xdr:sp fLocksText="0">
      <xdr:nvSpPr>
        <xdr:cNvPr id="2" name="Text Box 8"/>
        <xdr:cNvSpPr txBox="1">
          <a:spLocks noChangeArrowheads="1"/>
        </xdr:cNvSpPr>
      </xdr:nvSpPr>
      <xdr:spPr>
        <a:xfrm>
          <a:off x="6219825" y="2582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218</xdr:row>
      <xdr:rowOff>0</xdr:rowOff>
    </xdr:from>
    <xdr:ext cx="85725" cy="200025"/>
    <xdr:sp fLocksText="0">
      <xdr:nvSpPr>
        <xdr:cNvPr id="3" name="Text Box 7"/>
        <xdr:cNvSpPr txBox="1">
          <a:spLocks noChangeArrowheads="1"/>
        </xdr:cNvSpPr>
      </xdr:nvSpPr>
      <xdr:spPr>
        <a:xfrm>
          <a:off x="4591050" y="35471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154</xdr:row>
      <xdr:rowOff>0</xdr:rowOff>
    </xdr:from>
    <xdr:ext cx="76200" cy="200025"/>
    <xdr:sp fLocksText="0">
      <xdr:nvSpPr>
        <xdr:cNvPr id="4" name="Text Box 77"/>
        <xdr:cNvSpPr txBox="1">
          <a:spLocks noChangeArrowheads="1"/>
        </xdr:cNvSpPr>
      </xdr:nvSpPr>
      <xdr:spPr>
        <a:xfrm>
          <a:off x="4591050" y="2501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217</xdr:row>
      <xdr:rowOff>0</xdr:rowOff>
    </xdr:from>
    <xdr:ext cx="85725" cy="200025"/>
    <xdr:sp fLocksText="0">
      <xdr:nvSpPr>
        <xdr:cNvPr id="5" name="Text Box 7"/>
        <xdr:cNvSpPr txBox="1">
          <a:spLocks noChangeArrowheads="1"/>
        </xdr:cNvSpPr>
      </xdr:nvSpPr>
      <xdr:spPr>
        <a:xfrm>
          <a:off x="4591050" y="35309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50</xdr:row>
      <xdr:rowOff>0</xdr:rowOff>
    </xdr:from>
    <xdr:ext cx="76200" cy="200025"/>
    <xdr:sp fLocksText="0">
      <xdr:nvSpPr>
        <xdr:cNvPr id="1" name="Text Box 69"/>
        <xdr:cNvSpPr txBox="1">
          <a:spLocks noChangeArrowheads="1"/>
        </xdr:cNvSpPr>
      </xdr:nvSpPr>
      <xdr:spPr>
        <a:xfrm>
          <a:off x="6276975" y="9324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76200" cy="200025"/>
    <xdr:sp fLocksText="0">
      <xdr:nvSpPr>
        <xdr:cNvPr id="2" name="Text Box 70"/>
        <xdr:cNvSpPr txBox="1">
          <a:spLocks noChangeArrowheads="1"/>
        </xdr:cNvSpPr>
      </xdr:nvSpPr>
      <xdr:spPr>
        <a:xfrm>
          <a:off x="4619625" y="9324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85725" cy="200025"/>
    <xdr:sp fLocksText="0">
      <xdr:nvSpPr>
        <xdr:cNvPr id="3" name="Text Box 70"/>
        <xdr:cNvSpPr txBox="1">
          <a:spLocks noChangeArrowheads="1"/>
        </xdr:cNvSpPr>
      </xdr:nvSpPr>
      <xdr:spPr>
        <a:xfrm>
          <a:off x="4619625" y="19869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76200" cy="200025"/>
    <xdr:sp fLocksText="0">
      <xdr:nvSpPr>
        <xdr:cNvPr id="4" name="Text Box 78"/>
        <xdr:cNvSpPr txBox="1">
          <a:spLocks noChangeArrowheads="1"/>
        </xdr:cNvSpPr>
      </xdr:nvSpPr>
      <xdr:spPr>
        <a:xfrm>
          <a:off x="4619625" y="2079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153</xdr:row>
      <xdr:rowOff>0</xdr:rowOff>
    </xdr:from>
    <xdr:ext cx="76200" cy="200025"/>
    <xdr:sp fLocksText="0">
      <xdr:nvSpPr>
        <xdr:cNvPr id="5" name="Text Box 79"/>
        <xdr:cNvSpPr txBox="1">
          <a:spLocks noChangeArrowheads="1"/>
        </xdr:cNvSpPr>
      </xdr:nvSpPr>
      <xdr:spPr>
        <a:xfrm>
          <a:off x="4619625" y="28117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66675" cy="161925"/>
    <xdr:sp fLocksText="0">
      <xdr:nvSpPr>
        <xdr:cNvPr id="6" name="Text Box 67"/>
        <xdr:cNvSpPr txBox="1">
          <a:spLocks noChangeArrowheads="1"/>
        </xdr:cNvSpPr>
      </xdr:nvSpPr>
      <xdr:spPr>
        <a:xfrm>
          <a:off x="4619625" y="207930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153</xdr:row>
      <xdr:rowOff>0</xdr:rowOff>
    </xdr:from>
    <xdr:ext cx="66675" cy="161925"/>
    <xdr:sp fLocksText="0">
      <xdr:nvSpPr>
        <xdr:cNvPr id="7" name="Text Box 81"/>
        <xdr:cNvSpPr txBox="1">
          <a:spLocks noChangeArrowheads="1"/>
        </xdr:cNvSpPr>
      </xdr:nvSpPr>
      <xdr:spPr>
        <a:xfrm>
          <a:off x="4619625" y="28117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113</xdr:row>
      <xdr:rowOff>0</xdr:rowOff>
    </xdr:from>
    <xdr:ext cx="66675" cy="161925"/>
    <xdr:sp fLocksText="0">
      <xdr:nvSpPr>
        <xdr:cNvPr id="8" name="Text Box 80"/>
        <xdr:cNvSpPr txBox="1">
          <a:spLocks noChangeArrowheads="1"/>
        </xdr:cNvSpPr>
      </xdr:nvSpPr>
      <xdr:spPr>
        <a:xfrm>
          <a:off x="7381875" y="207930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113</xdr:row>
      <xdr:rowOff>0</xdr:rowOff>
    </xdr:from>
    <xdr:ext cx="66675" cy="161925"/>
    <xdr:sp fLocksText="0">
      <xdr:nvSpPr>
        <xdr:cNvPr id="9" name="Text Box 80"/>
        <xdr:cNvSpPr txBox="1">
          <a:spLocks noChangeArrowheads="1"/>
        </xdr:cNvSpPr>
      </xdr:nvSpPr>
      <xdr:spPr>
        <a:xfrm>
          <a:off x="6829425" y="207930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20</xdr:row>
      <xdr:rowOff>0</xdr:rowOff>
    </xdr:from>
    <xdr:ext cx="76200" cy="200025"/>
    <xdr:sp fLocksText="0">
      <xdr:nvSpPr>
        <xdr:cNvPr id="1" name="Text Box 71"/>
        <xdr:cNvSpPr txBox="1">
          <a:spLocks noChangeArrowheads="1"/>
        </xdr:cNvSpPr>
      </xdr:nvSpPr>
      <xdr:spPr>
        <a:xfrm>
          <a:off x="4562475" y="3409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76200" cy="200025"/>
    <xdr:sp fLocksText="0">
      <xdr:nvSpPr>
        <xdr:cNvPr id="2" name="Text Box 80"/>
        <xdr:cNvSpPr txBox="1">
          <a:spLocks noChangeArrowheads="1"/>
        </xdr:cNvSpPr>
      </xdr:nvSpPr>
      <xdr:spPr>
        <a:xfrm>
          <a:off x="4562475" y="1085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76200" cy="200025"/>
    <xdr:sp fLocksText="0">
      <xdr:nvSpPr>
        <xdr:cNvPr id="3" name="Text Box 81"/>
        <xdr:cNvSpPr txBox="1">
          <a:spLocks noChangeArrowheads="1"/>
        </xdr:cNvSpPr>
      </xdr:nvSpPr>
      <xdr:spPr>
        <a:xfrm>
          <a:off x="4562475" y="1085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76200" cy="200025"/>
    <xdr:sp fLocksText="0">
      <xdr:nvSpPr>
        <xdr:cNvPr id="4" name="Text Box 82"/>
        <xdr:cNvSpPr txBox="1">
          <a:spLocks noChangeArrowheads="1"/>
        </xdr:cNvSpPr>
      </xdr:nvSpPr>
      <xdr:spPr>
        <a:xfrm>
          <a:off x="4562475" y="1085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76200" cy="200025"/>
    <xdr:sp fLocksText="0">
      <xdr:nvSpPr>
        <xdr:cNvPr id="5" name="Text Box 83"/>
        <xdr:cNvSpPr txBox="1">
          <a:spLocks noChangeArrowheads="1"/>
        </xdr:cNvSpPr>
      </xdr:nvSpPr>
      <xdr:spPr>
        <a:xfrm>
          <a:off x="4562475" y="10048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76200" cy="200025"/>
    <xdr:sp fLocksText="0">
      <xdr:nvSpPr>
        <xdr:cNvPr id="6" name="Text Box 84"/>
        <xdr:cNvSpPr txBox="1">
          <a:spLocks noChangeArrowheads="1"/>
        </xdr:cNvSpPr>
      </xdr:nvSpPr>
      <xdr:spPr>
        <a:xfrm>
          <a:off x="4562475" y="1102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76200" cy="200025"/>
    <xdr:sp fLocksText="0">
      <xdr:nvSpPr>
        <xdr:cNvPr id="7" name="Text Box 85"/>
        <xdr:cNvSpPr txBox="1">
          <a:spLocks noChangeArrowheads="1"/>
        </xdr:cNvSpPr>
      </xdr:nvSpPr>
      <xdr:spPr>
        <a:xfrm>
          <a:off x="4562475" y="1102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76200" cy="200025"/>
    <xdr:sp fLocksText="0">
      <xdr:nvSpPr>
        <xdr:cNvPr id="8" name="Text Box 86"/>
        <xdr:cNvSpPr txBox="1">
          <a:spLocks noChangeArrowheads="1"/>
        </xdr:cNvSpPr>
      </xdr:nvSpPr>
      <xdr:spPr>
        <a:xfrm>
          <a:off x="4562475" y="1102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76200" cy="200025"/>
    <xdr:sp fLocksText="0">
      <xdr:nvSpPr>
        <xdr:cNvPr id="9" name="Text Box 87"/>
        <xdr:cNvSpPr txBox="1">
          <a:spLocks noChangeArrowheads="1"/>
        </xdr:cNvSpPr>
      </xdr:nvSpPr>
      <xdr:spPr>
        <a:xfrm>
          <a:off x="4562475" y="1102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76200" cy="200025"/>
    <xdr:sp fLocksText="0">
      <xdr:nvSpPr>
        <xdr:cNvPr id="10" name="Text Box 88"/>
        <xdr:cNvSpPr txBox="1">
          <a:spLocks noChangeArrowheads="1"/>
        </xdr:cNvSpPr>
      </xdr:nvSpPr>
      <xdr:spPr>
        <a:xfrm>
          <a:off x="4562475" y="11182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76200" cy="200025"/>
    <xdr:sp fLocksText="0">
      <xdr:nvSpPr>
        <xdr:cNvPr id="11" name="Text Box 89"/>
        <xdr:cNvSpPr txBox="1">
          <a:spLocks noChangeArrowheads="1"/>
        </xdr:cNvSpPr>
      </xdr:nvSpPr>
      <xdr:spPr>
        <a:xfrm>
          <a:off x="4562475" y="11182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76200" cy="200025"/>
    <xdr:sp fLocksText="0">
      <xdr:nvSpPr>
        <xdr:cNvPr id="12" name="Text Box 90"/>
        <xdr:cNvSpPr txBox="1">
          <a:spLocks noChangeArrowheads="1"/>
        </xdr:cNvSpPr>
      </xdr:nvSpPr>
      <xdr:spPr>
        <a:xfrm>
          <a:off x="4562475" y="11182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76200" cy="200025"/>
    <xdr:sp fLocksText="0">
      <xdr:nvSpPr>
        <xdr:cNvPr id="13" name="Text Box 91"/>
        <xdr:cNvSpPr txBox="1">
          <a:spLocks noChangeArrowheads="1"/>
        </xdr:cNvSpPr>
      </xdr:nvSpPr>
      <xdr:spPr>
        <a:xfrm>
          <a:off x="4562475" y="1085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76200" cy="200025"/>
    <xdr:sp fLocksText="0">
      <xdr:nvSpPr>
        <xdr:cNvPr id="14" name="Text Box 92"/>
        <xdr:cNvSpPr txBox="1">
          <a:spLocks noChangeArrowheads="1"/>
        </xdr:cNvSpPr>
      </xdr:nvSpPr>
      <xdr:spPr>
        <a:xfrm>
          <a:off x="4562475" y="10048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76200" cy="200025"/>
    <xdr:sp fLocksText="0">
      <xdr:nvSpPr>
        <xdr:cNvPr id="15" name="Text Box 93"/>
        <xdr:cNvSpPr txBox="1">
          <a:spLocks noChangeArrowheads="1"/>
        </xdr:cNvSpPr>
      </xdr:nvSpPr>
      <xdr:spPr>
        <a:xfrm>
          <a:off x="4562475" y="1102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76200" cy="200025"/>
    <xdr:sp fLocksText="0">
      <xdr:nvSpPr>
        <xdr:cNvPr id="1" name="Text Box 72"/>
        <xdr:cNvSpPr txBox="1">
          <a:spLocks noChangeArrowheads="1"/>
        </xdr:cNvSpPr>
      </xdr:nvSpPr>
      <xdr:spPr>
        <a:xfrm>
          <a:off x="5105400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00025"/>
    <xdr:sp fLocksText="0">
      <xdr:nvSpPr>
        <xdr:cNvPr id="2" name="Text Box 71"/>
        <xdr:cNvSpPr txBox="1">
          <a:spLocks noChangeArrowheads="1"/>
        </xdr:cNvSpPr>
      </xdr:nvSpPr>
      <xdr:spPr>
        <a:xfrm>
          <a:off x="5105400" y="333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85725" cy="200025"/>
    <xdr:sp fLocksText="0">
      <xdr:nvSpPr>
        <xdr:cNvPr id="3" name="Text Box 72"/>
        <xdr:cNvSpPr txBox="1">
          <a:spLocks noChangeArrowheads="1"/>
        </xdr:cNvSpPr>
      </xdr:nvSpPr>
      <xdr:spPr>
        <a:xfrm>
          <a:off x="5105400" y="98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44"/>
  <sheetViews>
    <sheetView view="pageBreakPreview" zoomScaleSheetLayoutView="100" zoomScalePageLayoutView="0" workbookViewId="0" topLeftCell="A1">
      <pane ySplit="1" topLeftCell="A5" activePane="bottomLeft" state="frozen"/>
      <selection pane="topLeft" activeCell="A1" sqref="A1"/>
      <selection pane="bottomLeft" activeCell="I9" sqref="I9"/>
    </sheetView>
  </sheetViews>
  <sheetFormatPr defaultColWidth="11.421875" defaultRowHeight="12.75"/>
  <cols>
    <col min="1" max="1" width="9.140625" style="0" customWidth="1"/>
    <col min="2" max="6" width="8.421875" style="0" hidden="1" customWidth="1"/>
    <col min="7" max="7" width="8.421875" style="73" hidden="1" customWidth="1"/>
    <col min="8" max="8" width="8.421875" style="0" hidden="1" customWidth="1"/>
    <col min="9" max="9" width="69.140625" style="0" customWidth="1"/>
    <col min="10" max="10" width="11.8515625" style="0" customWidth="1"/>
    <col min="11" max="11" width="11.57421875" style="0" customWidth="1"/>
    <col min="12" max="12" width="7.7109375" style="0" customWidth="1"/>
    <col min="13" max="13" width="8.421875" style="0" customWidth="1"/>
    <col min="14" max="14" width="9.421875" style="0" customWidth="1"/>
  </cols>
  <sheetData>
    <row r="1" spans="1:14" s="1" customFormat="1" ht="15.75" customHeight="1">
      <c r="A1" s="84"/>
      <c r="B1" s="85">
        <f aca="true" t="shared" si="0" ref="B1:H1">SUM(B3:B389)</f>
        <v>0</v>
      </c>
      <c r="C1" s="85">
        <f t="shared" si="0"/>
        <v>0</v>
      </c>
      <c r="D1" s="85">
        <f t="shared" si="0"/>
        <v>0</v>
      </c>
      <c r="E1" s="85">
        <f t="shared" si="0"/>
        <v>0</v>
      </c>
      <c r="F1" s="85">
        <f t="shared" si="0"/>
        <v>0</v>
      </c>
      <c r="G1" s="85">
        <f t="shared" si="0"/>
        <v>0</v>
      </c>
      <c r="H1" s="85">
        <f t="shared" si="0"/>
        <v>0</v>
      </c>
      <c r="I1" s="86"/>
      <c r="J1" s="87"/>
      <c r="K1" s="87"/>
      <c r="L1" s="87"/>
      <c r="M1" s="87"/>
      <c r="N1" s="88">
        <f>SUM(N3:N388)</f>
        <v>0</v>
      </c>
    </row>
    <row r="2" spans="1:14" s="2" customFormat="1" ht="28.5" customHeight="1">
      <c r="A2" s="174" t="s">
        <v>1877</v>
      </c>
      <c r="B2" s="175">
        <v>16</v>
      </c>
      <c r="C2" s="175">
        <v>20</v>
      </c>
      <c r="D2" s="175">
        <v>25</v>
      </c>
      <c r="E2" s="175">
        <v>32</v>
      </c>
      <c r="F2" s="175">
        <v>40</v>
      </c>
      <c r="G2" s="175">
        <v>50</v>
      </c>
      <c r="H2" s="175">
        <v>63</v>
      </c>
      <c r="I2" s="89" t="s">
        <v>1861</v>
      </c>
      <c r="J2" s="176" t="s">
        <v>1184</v>
      </c>
      <c r="K2" s="177" t="s">
        <v>1081</v>
      </c>
      <c r="L2" s="176" t="s">
        <v>1878</v>
      </c>
      <c r="M2" s="178" t="s">
        <v>1879</v>
      </c>
      <c r="N2" s="178" t="s">
        <v>1880</v>
      </c>
    </row>
    <row r="3" spans="1:14" s="2" customFormat="1" ht="15.75" customHeight="1">
      <c r="A3" s="90"/>
      <c r="B3" s="90"/>
      <c r="C3" s="90"/>
      <c r="D3" s="90"/>
      <c r="E3" s="90"/>
      <c r="F3" s="90"/>
      <c r="G3" s="90"/>
      <c r="H3" s="90"/>
      <c r="I3" s="91" t="s">
        <v>459</v>
      </c>
      <c r="J3" s="13">
        <v>269242001</v>
      </c>
      <c r="K3" s="14" t="s">
        <v>650</v>
      </c>
      <c r="L3" s="92">
        <v>0</v>
      </c>
      <c r="M3" s="15">
        <v>106.65124999999999</v>
      </c>
      <c r="N3" s="93">
        <f>L3*M3</f>
        <v>0</v>
      </c>
    </row>
    <row r="4" spans="1:14" s="2" customFormat="1" ht="15.75" customHeight="1">
      <c r="A4" s="90"/>
      <c r="B4" s="90">
        <f>2*L4</f>
        <v>0</v>
      </c>
      <c r="C4" s="90"/>
      <c r="D4" s="90"/>
      <c r="E4" s="90"/>
      <c r="F4" s="90"/>
      <c r="G4" s="90"/>
      <c r="H4" s="90"/>
      <c r="I4" s="91" t="s">
        <v>1650</v>
      </c>
      <c r="J4" s="13">
        <v>241485406</v>
      </c>
      <c r="K4" s="14" t="s">
        <v>649</v>
      </c>
      <c r="L4" s="92">
        <v>0</v>
      </c>
      <c r="M4" s="15">
        <v>17.94775</v>
      </c>
      <c r="N4" s="93">
        <f aca="true" t="shared" si="1" ref="N4:N67">L4*M4</f>
        <v>0</v>
      </c>
    </row>
    <row r="5" spans="1:14" s="2" customFormat="1" ht="15.75" customHeight="1">
      <c r="A5" s="90"/>
      <c r="B5" s="90">
        <f>2*L5</f>
        <v>0</v>
      </c>
      <c r="C5" s="90"/>
      <c r="D5" s="90"/>
      <c r="E5" s="90"/>
      <c r="F5" s="90"/>
      <c r="G5" s="90"/>
      <c r="H5" s="90"/>
      <c r="I5" s="91" t="s">
        <v>1651</v>
      </c>
      <c r="J5" s="13">
        <v>241495406</v>
      </c>
      <c r="K5" s="14" t="s">
        <v>649</v>
      </c>
      <c r="L5" s="92">
        <v>0</v>
      </c>
      <c r="M5" s="15">
        <v>17.94775</v>
      </c>
      <c r="N5" s="93">
        <f t="shared" si="1"/>
        <v>0</v>
      </c>
    </row>
    <row r="6" spans="1:14" s="2" customFormat="1" ht="15.75" customHeight="1">
      <c r="A6" s="90"/>
      <c r="B6" s="90">
        <f>2*L6</f>
        <v>0</v>
      </c>
      <c r="C6" s="90"/>
      <c r="D6" s="90"/>
      <c r="E6" s="90"/>
      <c r="F6" s="90"/>
      <c r="G6" s="90"/>
      <c r="H6" s="90"/>
      <c r="I6" s="91" t="s">
        <v>656</v>
      </c>
      <c r="J6" s="13">
        <v>240921401</v>
      </c>
      <c r="K6" s="14" t="s">
        <v>649</v>
      </c>
      <c r="L6" s="92">
        <v>0</v>
      </c>
      <c r="M6" s="15">
        <v>21.6275</v>
      </c>
      <c r="N6" s="93">
        <f t="shared" si="1"/>
        <v>0</v>
      </c>
    </row>
    <row r="7" spans="1:14" s="2" customFormat="1" ht="15.75" customHeight="1">
      <c r="A7" s="90"/>
      <c r="B7" s="90"/>
      <c r="C7" s="90"/>
      <c r="D7" s="90"/>
      <c r="E7" s="90"/>
      <c r="F7" s="90"/>
      <c r="G7" s="90"/>
      <c r="H7" s="90"/>
      <c r="I7" s="91" t="s">
        <v>786</v>
      </c>
      <c r="J7" s="13">
        <v>240737001</v>
      </c>
      <c r="K7" s="14" t="s">
        <v>650</v>
      </c>
      <c r="L7" s="92">
        <v>0</v>
      </c>
      <c r="M7" s="15">
        <v>19.382749999999998</v>
      </c>
      <c r="N7" s="94">
        <f t="shared" si="1"/>
        <v>0</v>
      </c>
    </row>
    <row r="8" spans="1:14" s="2" customFormat="1" ht="15.75" customHeight="1">
      <c r="A8" s="90"/>
      <c r="B8" s="90"/>
      <c r="C8" s="90"/>
      <c r="D8" s="90"/>
      <c r="E8" s="90"/>
      <c r="F8" s="90"/>
      <c r="G8" s="90"/>
      <c r="H8" s="90"/>
      <c r="I8" s="91" t="s">
        <v>787</v>
      </c>
      <c r="J8" s="13">
        <v>240727001</v>
      </c>
      <c r="K8" s="14" t="s">
        <v>650</v>
      </c>
      <c r="L8" s="92">
        <v>0</v>
      </c>
      <c r="M8" s="15">
        <v>19.382749999999998</v>
      </c>
      <c r="N8" s="94">
        <f t="shared" si="1"/>
        <v>0</v>
      </c>
    </row>
    <row r="9" spans="1:14" s="2" customFormat="1" ht="15.75" customHeight="1">
      <c r="A9" s="90"/>
      <c r="B9" s="90">
        <f>2*L9</f>
        <v>0</v>
      </c>
      <c r="C9" s="90"/>
      <c r="D9" s="90"/>
      <c r="E9" s="90"/>
      <c r="F9" s="90"/>
      <c r="G9" s="90"/>
      <c r="H9" s="90"/>
      <c r="I9" s="91" t="s">
        <v>1450</v>
      </c>
      <c r="J9" s="13">
        <v>283722002</v>
      </c>
      <c r="K9" s="14" t="s">
        <v>1605</v>
      </c>
      <c r="L9" s="92">
        <v>0</v>
      </c>
      <c r="M9" s="15">
        <v>27.900499999999997</v>
      </c>
      <c r="N9" s="94">
        <f t="shared" si="1"/>
        <v>0</v>
      </c>
    </row>
    <row r="10" spans="1:14" s="2" customFormat="1" ht="15.75" customHeight="1">
      <c r="A10" s="90"/>
      <c r="B10" s="90">
        <f>2*L10</f>
        <v>0</v>
      </c>
      <c r="C10" s="90"/>
      <c r="D10" s="90"/>
      <c r="E10" s="90"/>
      <c r="F10" s="90"/>
      <c r="G10" s="90"/>
      <c r="H10" s="90"/>
      <c r="I10" s="91" t="s">
        <v>1451</v>
      </c>
      <c r="J10" s="13">
        <v>296878001</v>
      </c>
      <c r="K10" s="14" t="s">
        <v>1605</v>
      </c>
      <c r="L10" s="92">
        <v>0</v>
      </c>
      <c r="M10" s="15">
        <v>29.888999999999996</v>
      </c>
      <c r="N10" s="94">
        <f t="shared" si="1"/>
        <v>0</v>
      </c>
    </row>
    <row r="11" spans="1:14" s="2" customFormat="1" ht="15.75" customHeight="1">
      <c r="A11" s="90"/>
      <c r="B11" s="90"/>
      <c r="C11" s="90"/>
      <c r="D11" s="90"/>
      <c r="E11" s="90"/>
      <c r="F11" s="90"/>
      <c r="G11" s="90"/>
      <c r="H11" s="90"/>
      <c r="I11" s="95" t="s">
        <v>788</v>
      </c>
      <c r="J11" s="11">
        <v>257378002</v>
      </c>
      <c r="K11" s="12" t="s">
        <v>1589</v>
      </c>
      <c r="L11" s="96">
        <v>0</v>
      </c>
      <c r="M11" s="15">
        <v>0.31775</v>
      </c>
      <c r="N11" s="94">
        <f t="shared" si="1"/>
        <v>0</v>
      </c>
    </row>
    <row r="12" spans="1:14" s="2" customFormat="1" ht="15.75" customHeight="1">
      <c r="A12" s="90"/>
      <c r="B12" s="90"/>
      <c r="C12" s="90"/>
      <c r="D12" s="90"/>
      <c r="E12" s="90"/>
      <c r="F12" s="90"/>
      <c r="G12" s="90"/>
      <c r="H12" s="90"/>
      <c r="I12" s="91" t="s">
        <v>789</v>
      </c>
      <c r="J12" s="13">
        <v>257388002</v>
      </c>
      <c r="K12" s="14" t="s">
        <v>1589</v>
      </c>
      <c r="L12" s="92">
        <v>0</v>
      </c>
      <c r="M12" s="15">
        <v>0.574</v>
      </c>
      <c r="N12" s="94">
        <f t="shared" si="1"/>
        <v>0</v>
      </c>
    </row>
    <row r="13" spans="1:14" s="29" customFormat="1" ht="15.75" customHeight="1">
      <c r="A13" s="90"/>
      <c r="B13" s="90"/>
      <c r="C13" s="90"/>
      <c r="D13" s="90"/>
      <c r="E13" s="90"/>
      <c r="F13" s="90"/>
      <c r="G13" s="90"/>
      <c r="H13" s="90"/>
      <c r="I13" s="95" t="s">
        <v>491</v>
      </c>
      <c r="J13" s="11">
        <v>265709001</v>
      </c>
      <c r="K13" s="12" t="s">
        <v>1590</v>
      </c>
      <c r="L13" s="96">
        <v>0</v>
      </c>
      <c r="M13" s="15">
        <v>0.574</v>
      </c>
      <c r="N13" s="94">
        <f t="shared" si="1"/>
        <v>0</v>
      </c>
    </row>
    <row r="14" spans="1:14" s="29" customFormat="1" ht="15.75" customHeight="1">
      <c r="A14" s="90"/>
      <c r="B14" s="90"/>
      <c r="C14" s="90"/>
      <c r="D14" s="90"/>
      <c r="E14" s="90"/>
      <c r="F14" s="90"/>
      <c r="G14" s="90"/>
      <c r="H14" s="90"/>
      <c r="I14" s="97" t="s">
        <v>1452</v>
      </c>
      <c r="J14" s="27">
        <v>160001001</v>
      </c>
      <c r="K14" s="28" t="s">
        <v>1589</v>
      </c>
      <c r="L14" s="98">
        <v>0</v>
      </c>
      <c r="M14" s="15">
        <v>0.707619</v>
      </c>
      <c r="N14" s="99">
        <f t="shared" si="1"/>
        <v>0</v>
      </c>
    </row>
    <row r="15" spans="1:14" s="29" customFormat="1" ht="15.75" customHeight="1">
      <c r="A15" s="90"/>
      <c r="B15" s="90"/>
      <c r="C15" s="90"/>
      <c r="D15" s="90"/>
      <c r="E15" s="90"/>
      <c r="F15" s="90"/>
      <c r="G15" s="90"/>
      <c r="H15" s="90"/>
      <c r="I15" s="97" t="s">
        <v>1453</v>
      </c>
      <c r="J15" s="27">
        <v>160002001</v>
      </c>
      <c r="K15" s="28" t="s">
        <v>1589</v>
      </c>
      <c r="L15" s="98">
        <v>0</v>
      </c>
      <c r="M15" s="15">
        <v>0.8469985</v>
      </c>
      <c r="N15" s="99">
        <f t="shared" si="1"/>
        <v>0</v>
      </c>
    </row>
    <row r="16" spans="1:14" s="29" customFormat="1" ht="15.75" customHeight="1">
      <c r="A16" s="90"/>
      <c r="B16" s="90"/>
      <c r="C16" s="90"/>
      <c r="D16" s="90"/>
      <c r="E16" s="90"/>
      <c r="F16" s="90"/>
      <c r="G16" s="90"/>
      <c r="H16" s="90"/>
      <c r="I16" s="97" t="s">
        <v>1454</v>
      </c>
      <c r="J16" s="27">
        <v>160003001</v>
      </c>
      <c r="K16" s="28" t="s">
        <v>1589</v>
      </c>
      <c r="L16" s="98">
        <v>0</v>
      </c>
      <c r="M16" s="15">
        <v>1.1686435</v>
      </c>
      <c r="N16" s="99">
        <f t="shared" si="1"/>
        <v>0</v>
      </c>
    </row>
    <row r="17" spans="1:14" s="29" customFormat="1" ht="15.75" customHeight="1">
      <c r="A17" s="90"/>
      <c r="B17" s="90"/>
      <c r="C17" s="90"/>
      <c r="D17" s="90"/>
      <c r="E17" s="90"/>
      <c r="F17" s="90"/>
      <c r="G17" s="90"/>
      <c r="H17" s="90"/>
      <c r="I17" s="97" t="s">
        <v>1455</v>
      </c>
      <c r="J17" s="27">
        <v>160004001</v>
      </c>
      <c r="K17" s="28" t="s">
        <v>1590</v>
      </c>
      <c r="L17" s="98">
        <v>0</v>
      </c>
      <c r="M17" s="15">
        <v>2.187186</v>
      </c>
      <c r="N17" s="99">
        <f t="shared" si="1"/>
        <v>0</v>
      </c>
    </row>
    <row r="18" spans="1:14" s="68" customFormat="1" ht="15.75" customHeight="1">
      <c r="A18" s="90"/>
      <c r="B18" s="90"/>
      <c r="C18" s="90"/>
      <c r="D18" s="90"/>
      <c r="E18" s="90"/>
      <c r="F18" s="90"/>
      <c r="G18" s="90"/>
      <c r="H18" s="90"/>
      <c r="I18" s="97" t="s">
        <v>1456</v>
      </c>
      <c r="J18" s="27">
        <v>160005001</v>
      </c>
      <c r="K18" s="28" t="s">
        <v>1591</v>
      </c>
      <c r="L18" s="98">
        <v>0</v>
      </c>
      <c r="M18" s="15">
        <v>4.1921064999999995</v>
      </c>
      <c r="N18" s="99">
        <f t="shared" si="1"/>
        <v>0</v>
      </c>
    </row>
    <row r="19" spans="1:14" s="68" customFormat="1" ht="15.75" customHeight="1">
      <c r="A19" s="90"/>
      <c r="B19" s="90"/>
      <c r="C19" s="90"/>
      <c r="D19" s="90"/>
      <c r="E19" s="90"/>
      <c r="F19" s="90"/>
      <c r="G19" s="90"/>
      <c r="H19" s="90"/>
      <c r="I19" s="100" t="s">
        <v>492</v>
      </c>
      <c r="J19" s="24">
        <v>139771002</v>
      </c>
      <c r="K19" s="25" t="s">
        <v>1591</v>
      </c>
      <c r="L19" s="101">
        <v>0</v>
      </c>
      <c r="M19" s="102">
        <v>10.603602</v>
      </c>
      <c r="N19" s="94">
        <f t="shared" si="1"/>
        <v>0</v>
      </c>
    </row>
    <row r="20" spans="1:14" s="2" customFormat="1" ht="15.75" customHeight="1">
      <c r="A20" s="90"/>
      <c r="B20" s="90"/>
      <c r="C20" s="90"/>
      <c r="D20" s="90"/>
      <c r="E20" s="90"/>
      <c r="F20" s="90"/>
      <c r="G20" s="90"/>
      <c r="H20" s="90"/>
      <c r="I20" s="100" t="s">
        <v>493</v>
      </c>
      <c r="J20" s="24">
        <v>139781002</v>
      </c>
      <c r="K20" s="25" t="s">
        <v>1591</v>
      </c>
      <c r="L20" s="101">
        <v>0</v>
      </c>
      <c r="M20" s="102">
        <v>17.195475</v>
      </c>
      <c r="N20" s="94">
        <f t="shared" si="1"/>
        <v>0</v>
      </c>
    </row>
    <row r="21" spans="1:14" s="2" customFormat="1" ht="15.75" customHeight="1">
      <c r="A21" s="90"/>
      <c r="B21" s="90"/>
      <c r="C21" s="90"/>
      <c r="D21" s="90"/>
      <c r="E21" s="90"/>
      <c r="F21" s="90"/>
      <c r="G21" s="90"/>
      <c r="H21" s="90"/>
      <c r="I21" s="95" t="s">
        <v>917</v>
      </c>
      <c r="J21" s="11">
        <v>137140050</v>
      </c>
      <c r="K21" s="12" t="s">
        <v>1725</v>
      </c>
      <c r="L21" s="96">
        <v>0</v>
      </c>
      <c r="M21" s="15">
        <v>0.6402149999999999</v>
      </c>
      <c r="N21" s="94">
        <f t="shared" si="1"/>
        <v>0</v>
      </c>
    </row>
    <row r="22" spans="1:14" s="2" customFormat="1" ht="15.75" customHeight="1">
      <c r="A22" s="90"/>
      <c r="B22" s="90"/>
      <c r="C22" s="90"/>
      <c r="D22" s="90"/>
      <c r="E22" s="90"/>
      <c r="F22" s="90"/>
      <c r="G22" s="90"/>
      <c r="H22" s="90"/>
      <c r="I22" s="95" t="s">
        <v>918</v>
      </c>
      <c r="J22" s="11">
        <v>137150050</v>
      </c>
      <c r="K22" s="12" t="s">
        <v>1725</v>
      </c>
      <c r="L22" s="96">
        <v>0</v>
      </c>
      <c r="M22" s="15">
        <v>0.7469174999999998</v>
      </c>
      <c r="N22" s="94">
        <f t="shared" si="1"/>
        <v>0</v>
      </c>
    </row>
    <row r="23" spans="1:14" s="2" customFormat="1" ht="15.75" customHeight="1">
      <c r="A23" s="90"/>
      <c r="B23" s="90"/>
      <c r="C23" s="90"/>
      <c r="D23" s="90"/>
      <c r="E23" s="90"/>
      <c r="F23" s="90"/>
      <c r="G23" s="90"/>
      <c r="H23" s="90"/>
      <c r="I23" s="95" t="s">
        <v>929</v>
      </c>
      <c r="J23" s="11">
        <v>137160025</v>
      </c>
      <c r="K23" s="12" t="s">
        <v>1591</v>
      </c>
      <c r="L23" s="96">
        <v>0</v>
      </c>
      <c r="M23" s="15">
        <v>0.9737499999999999</v>
      </c>
      <c r="N23" s="94">
        <f t="shared" si="1"/>
        <v>0</v>
      </c>
    </row>
    <row r="24" spans="1:14" s="2" customFormat="1" ht="15.75" customHeight="1">
      <c r="A24" s="90"/>
      <c r="B24" s="90"/>
      <c r="C24" s="90"/>
      <c r="D24" s="90"/>
      <c r="E24" s="90"/>
      <c r="F24" s="90"/>
      <c r="G24" s="90"/>
      <c r="H24" s="90"/>
      <c r="I24" s="95" t="s">
        <v>930</v>
      </c>
      <c r="J24" s="11">
        <v>137170025</v>
      </c>
      <c r="K24" s="12" t="s">
        <v>1726</v>
      </c>
      <c r="L24" s="96">
        <v>0</v>
      </c>
      <c r="M24" s="15">
        <v>1.4554999999999998</v>
      </c>
      <c r="N24" s="94">
        <f t="shared" si="1"/>
        <v>0</v>
      </c>
    </row>
    <row r="25" spans="1:14" s="2" customFormat="1" ht="15.75" customHeight="1">
      <c r="A25" s="90"/>
      <c r="B25" s="90"/>
      <c r="C25" s="90"/>
      <c r="D25" s="90"/>
      <c r="E25" s="90"/>
      <c r="F25" s="90"/>
      <c r="G25" s="90"/>
      <c r="H25" s="90"/>
      <c r="I25" s="91" t="s">
        <v>931</v>
      </c>
      <c r="J25" s="13">
        <v>137345001</v>
      </c>
      <c r="K25" s="14" t="s">
        <v>1593</v>
      </c>
      <c r="L25" s="92">
        <v>0</v>
      </c>
      <c r="M25" s="15">
        <v>5.0225</v>
      </c>
      <c r="N25" s="94">
        <f t="shared" si="1"/>
        <v>0</v>
      </c>
    </row>
    <row r="26" spans="1:14" s="2" customFormat="1" ht="15.75" customHeight="1">
      <c r="A26" s="90"/>
      <c r="B26" s="90"/>
      <c r="C26" s="90"/>
      <c r="D26" s="90"/>
      <c r="E26" s="90"/>
      <c r="F26" s="90"/>
      <c r="G26" s="90"/>
      <c r="H26" s="90"/>
      <c r="I26" s="91" t="s">
        <v>1592</v>
      </c>
      <c r="J26" s="13">
        <v>138033001</v>
      </c>
      <c r="K26" s="14" t="s">
        <v>1593</v>
      </c>
      <c r="L26" s="92">
        <v>0</v>
      </c>
      <c r="M26" s="15">
        <v>1.394</v>
      </c>
      <c r="N26" s="94">
        <f t="shared" si="1"/>
        <v>0</v>
      </c>
    </row>
    <row r="27" spans="1:14" s="2" customFormat="1" ht="15.75" customHeight="1">
      <c r="A27" s="90"/>
      <c r="B27" s="90"/>
      <c r="C27" s="90"/>
      <c r="D27" s="90"/>
      <c r="E27" s="90"/>
      <c r="F27" s="90"/>
      <c r="G27" s="90"/>
      <c r="H27" s="90"/>
      <c r="I27" s="91" t="s">
        <v>1594</v>
      </c>
      <c r="J27" s="13">
        <v>138043001</v>
      </c>
      <c r="K27" s="14" t="s">
        <v>1593</v>
      </c>
      <c r="L27" s="92">
        <v>0</v>
      </c>
      <c r="M27" s="15">
        <v>1.5579999999999998</v>
      </c>
      <c r="N27" s="94">
        <f t="shared" si="1"/>
        <v>0</v>
      </c>
    </row>
    <row r="28" spans="1:14" s="2" customFormat="1" ht="15.75" customHeight="1">
      <c r="A28" s="90"/>
      <c r="B28" s="90"/>
      <c r="C28" s="90"/>
      <c r="D28" s="90"/>
      <c r="E28" s="90"/>
      <c r="F28" s="90"/>
      <c r="G28" s="90"/>
      <c r="H28" s="90"/>
      <c r="I28" s="91" t="s">
        <v>1595</v>
      </c>
      <c r="J28" s="13">
        <v>138053001</v>
      </c>
      <c r="K28" s="14" t="s">
        <v>1593</v>
      </c>
      <c r="L28" s="92">
        <v>0</v>
      </c>
      <c r="M28" s="15">
        <v>2.0807499999999997</v>
      </c>
      <c r="N28" s="94">
        <f t="shared" si="1"/>
        <v>0</v>
      </c>
    </row>
    <row r="29" spans="1:14" s="2" customFormat="1" ht="15.75" customHeight="1">
      <c r="A29" s="90"/>
      <c r="B29" s="90"/>
      <c r="C29" s="90"/>
      <c r="D29" s="90"/>
      <c r="E29" s="90"/>
      <c r="F29" s="90"/>
      <c r="G29" s="90"/>
      <c r="H29" s="90"/>
      <c r="I29" s="91" t="s">
        <v>1602</v>
      </c>
      <c r="J29" s="13">
        <v>138063001</v>
      </c>
      <c r="K29" s="14" t="s">
        <v>1593</v>
      </c>
      <c r="L29" s="92">
        <v>0</v>
      </c>
      <c r="M29" s="15">
        <v>2.6239999999999997</v>
      </c>
      <c r="N29" s="94">
        <f t="shared" si="1"/>
        <v>0</v>
      </c>
    </row>
    <row r="30" spans="1:14" s="2" customFormat="1" ht="15.75" customHeight="1">
      <c r="A30" s="90"/>
      <c r="B30" s="90"/>
      <c r="C30" s="90"/>
      <c r="D30" s="90"/>
      <c r="E30" s="90"/>
      <c r="F30" s="90"/>
      <c r="G30" s="90"/>
      <c r="H30" s="90"/>
      <c r="I30" s="91" t="s">
        <v>1603</v>
      </c>
      <c r="J30" s="13">
        <v>138073001</v>
      </c>
      <c r="K30" s="14" t="s">
        <v>1604</v>
      </c>
      <c r="L30" s="92">
        <v>0</v>
      </c>
      <c r="M30" s="15">
        <v>3.82325</v>
      </c>
      <c r="N30" s="94">
        <f t="shared" si="1"/>
        <v>0</v>
      </c>
    </row>
    <row r="31" spans="1:14" s="2" customFormat="1" ht="15.75" customHeight="1">
      <c r="A31" s="90"/>
      <c r="B31" s="90"/>
      <c r="C31" s="90"/>
      <c r="D31" s="90"/>
      <c r="E31" s="90"/>
      <c r="F31" s="90"/>
      <c r="G31" s="90"/>
      <c r="H31" s="90"/>
      <c r="I31" s="91" t="s">
        <v>932</v>
      </c>
      <c r="J31" s="13">
        <v>138083001</v>
      </c>
      <c r="K31" s="14" t="s">
        <v>1604</v>
      </c>
      <c r="L31" s="92">
        <v>0</v>
      </c>
      <c r="M31" s="15">
        <v>4.7764999999999995</v>
      </c>
      <c r="N31" s="94">
        <f t="shared" si="1"/>
        <v>0</v>
      </c>
    </row>
    <row r="32" spans="1:14" s="2" customFormat="1" ht="15.75" customHeight="1">
      <c r="A32" s="90"/>
      <c r="B32" s="90"/>
      <c r="C32" s="90"/>
      <c r="D32" s="90"/>
      <c r="E32" s="90"/>
      <c r="F32" s="90"/>
      <c r="G32" s="90"/>
      <c r="H32" s="90"/>
      <c r="I32" s="91" t="s">
        <v>933</v>
      </c>
      <c r="J32" s="13">
        <v>138093001</v>
      </c>
      <c r="K32" s="14" t="s">
        <v>1604</v>
      </c>
      <c r="L32" s="92">
        <v>0</v>
      </c>
      <c r="M32" s="15">
        <v>5.698999999999999</v>
      </c>
      <c r="N32" s="94">
        <f t="shared" si="1"/>
        <v>0</v>
      </c>
    </row>
    <row r="33" spans="1:14" s="2" customFormat="1" ht="15.75" customHeight="1">
      <c r="A33" s="90"/>
      <c r="B33" s="90"/>
      <c r="C33" s="90"/>
      <c r="D33" s="90"/>
      <c r="E33" s="90"/>
      <c r="F33" s="90"/>
      <c r="G33" s="90"/>
      <c r="H33" s="90"/>
      <c r="I33" s="91" t="s">
        <v>388</v>
      </c>
      <c r="J33" s="13">
        <v>249460150</v>
      </c>
      <c r="K33" s="17" t="s">
        <v>1605</v>
      </c>
      <c r="L33" s="92">
        <v>0</v>
      </c>
      <c r="M33" s="15">
        <v>2.7572499999999995</v>
      </c>
      <c r="N33" s="94">
        <f t="shared" si="1"/>
        <v>0</v>
      </c>
    </row>
    <row r="34" spans="1:14" s="2" customFormat="1" ht="15.75" customHeight="1">
      <c r="A34" s="90"/>
      <c r="B34" s="90"/>
      <c r="C34" s="90"/>
      <c r="D34" s="90"/>
      <c r="E34" s="90"/>
      <c r="F34" s="90"/>
      <c r="G34" s="90"/>
      <c r="H34" s="90"/>
      <c r="I34" s="91" t="s">
        <v>1771</v>
      </c>
      <c r="J34" s="13">
        <v>249480100</v>
      </c>
      <c r="K34" s="17" t="s">
        <v>1605</v>
      </c>
      <c r="L34" s="92">
        <v>0</v>
      </c>
      <c r="M34" s="15">
        <v>3.198</v>
      </c>
      <c r="N34" s="94">
        <f t="shared" si="1"/>
        <v>0</v>
      </c>
    </row>
    <row r="35" spans="1:14" s="2" customFormat="1" ht="15.75" customHeight="1">
      <c r="A35" s="90"/>
      <c r="B35" s="90"/>
      <c r="C35" s="90"/>
      <c r="D35" s="90"/>
      <c r="E35" s="90"/>
      <c r="F35" s="90"/>
      <c r="G35" s="90"/>
      <c r="H35" s="90"/>
      <c r="I35" s="91" t="s">
        <v>389</v>
      </c>
      <c r="J35" s="13">
        <v>249470100</v>
      </c>
      <c r="K35" s="17" t="s">
        <v>1605</v>
      </c>
      <c r="L35" s="92">
        <v>0</v>
      </c>
      <c r="M35" s="15">
        <v>3.198</v>
      </c>
      <c r="N35" s="94">
        <f t="shared" si="1"/>
        <v>0</v>
      </c>
    </row>
    <row r="36" spans="1:14" s="2" customFormat="1" ht="15.75" customHeight="1">
      <c r="A36" s="90"/>
      <c r="B36" s="90"/>
      <c r="C36" s="90"/>
      <c r="D36" s="90"/>
      <c r="E36" s="90"/>
      <c r="F36" s="90"/>
      <c r="G36" s="90"/>
      <c r="H36" s="90"/>
      <c r="I36" s="91" t="s">
        <v>300</v>
      </c>
      <c r="J36" s="13">
        <v>249490150</v>
      </c>
      <c r="K36" s="17" t="s">
        <v>1605</v>
      </c>
      <c r="L36" s="92">
        <v>0</v>
      </c>
      <c r="M36" s="15">
        <v>2.7572499999999995</v>
      </c>
      <c r="N36" s="94">
        <f t="shared" si="1"/>
        <v>0</v>
      </c>
    </row>
    <row r="37" spans="1:14" s="2" customFormat="1" ht="15.75" customHeight="1">
      <c r="A37" s="90"/>
      <c r="B37" s="90"/>
      <c r="C37" s="90"/>
      <c r="D37" s="90"/>
      <c r="E37" s="90"/>
      <c r="F37" s="90"/>
      <c r="G37" s="90"/>
      <c r="H37" s="90"/>
      <c r="I37" s="91" t="s">
        <v>302</v>
      </c>
      <c r="J37" s="13">
        <v>249510100</v>
      </c>
      <c r="K37" s="17" t="s">
        <v>1605</v>
      </c>
      <c r="L37" s="92">
        <v>0</v>
      </c>
      <c r="M37" s="15">
        <v>3.198</v>
      </c>
      <c r="N37" s="94">
        <f t="shared" si="1"/>
        <v>0</v>
      </c>
    </row>
    <row r="38" spans="1:14" s="26" customFormat="1" ht="15.75" customHeight="1">
      <c r="A38" s="90"/>
      <c r="B38" s="90"/>
      <c r="C38" s="90"/>
      <c r="D38" s="90"/>
      <c r="E38" s="90"/>
      <c r="F38" s="90"/>
      <c r="G38" s="90"/>
      <c r="H38" s="90"/>
      <c r="I38" s="91" t="s">
        <v>301</v>
      </c>
      <c r="J38" s="13">
        <v>249500100</v>
      </c>
      <c r="K38" s="17" t="s">
        <v>1605</v>
      </c>
      <c r="L38" s="92">
        <v>0</v>
      </c>
      <c r="M38" s="15">
        <v>3.198</v>
      </c>
      <c r="N38" s="94">
        <f t="shared" si="1"/>
        <v>0</v>
      </c>
    </row>
    <row r="39" spans="1:14" s="26" customFormat="1" ht="15.75" customHeight="1">
      <c r="A39" s="90"/>
      <c r="B39" s="90">
        <f>L39</f>
        <v>0</v>
      </c>
      <c r="C39" s="90"/>
      <c r="D39" s="90"/>
      <c r="E39" s="90"/>
      <c r="F39" s="90"/>
      <c r="G39" s="90"/>
      <c r="H39" s="90"/>
      <c r="I39" s="100" t="s">
        <v>934</v>
      </c>
      <c r="J39" s="24">
        <v>137793001</v>
      </c>
      <c r="K39" s="25" t="s">
        <v>1605</v>
      </c>
      <c r="L39" s="92">
        <v>0</v>
      </c>
      <c r="M39" s="15">
        <v>2.889772249999999</v>
      </c>
      <c r="N39" s="94">
        <f t="shared" si="1"/>
        <v>0</v>
      </c>
    </row>
    <row r="40" spans="1:14" s="26" customFormat="1" ht="15.75" customHeight="1">
      <c r="A40" s="90"/>
      <c r="B40" s="90"/>
      <c r="C40" s="90">
        <f>L40</f>
        <v>0</v>
      </c>
      <c r="D40" s="90"/>
      <c r="E40" s="90"/>
      <c r="F40" s="90"/>
      <c r="G40" s="90"/>
      <c r="H40" s="90"/>
      <c r="I40" s="100" t="s">
        <v>624</v>
      </c>
      <c r="J40" s="24">
        <v>137436001</v>
      </c>
      <c r="K40" s="25" t="s">
        <v>649</v>
      </c>
      <c r="L40" s="92">
        <v>0</v>
      </c>
      <c r="M40" s="15">
        <v>3.9917087499999995</v>
      </c>
      <c r="N40" s="94">
        <f t="shared" si="1"/>
        <v>0</v>
      </c>
    </row>
    <row r="41" spans="1:14" s="26" customFormat="1" ht="15.75" customHeight="1">
      <c r="A41" s="90"/>
      <c r="B41" s="90"/>
      <c r="C41" s="90"/>
      <c r="D41" s="90"/>
      <c r="E41" s="90"/>
      <c r="F41" s="90"/>
      <c r="G41" s="90"/>
      <c r="H41" s="90"/>
      <c r="I41" s="100" t="s">
        <v>935</v>
      </c>
      <c r="J41" s="24">
        <v>137931002</v>
      </c>
      <c r="K41" s="25" t="s">
        <v>649</v>
      </c>
      <c r="L41" s="92">
        <v>0</v>
      </c>
      <c r="M41" s="15">
        <v>2.9797262499999997</v>
      </c>
      <c r="N41" s="94">
        <f t="shared" si="1"/>
        <v>0</v>
      </c>
    </row>
    <row r="42" spans="1:14" s="26" customFormat="1" ht="15.75" customHeight="1">
      <c r="A42" s="90"/>
      <c r="B42" s="90"/>
      <c r="C42" s="90"/>
      <c r="D42" s="90"/>
      <c r="E42" s="90"/>
      <c r="F42" s="90"/>
      <c r="G42" s="90"/>
      <c r="H42" s="90"/>
      <c r="I42" s="100" t="s">
        <v>936</v>
      </c>
      <c r="J42" s="24">
        <v>137803001</v>
      </c>
      <c r="K42" s="25" t="s">
        <v>649</v>
      </c>
      <c r="L42" s="92">
        <v>0</v>
      </c>
      <c r="M42" s="15">
        <v>3.463229</v>
      </c>
      <c r="N42" s="94">
        <f t="shared" si="1"/>
        <v>0</v>
      </c>
    </row>
    <row r="43" spans="1:14" s="26" customFormat="1" ht="15.75" customHeight="1">
      <c r="A43" s="90"/>
      <c r="B43" s="90"/>
      <c r="C43" s="90"/>
      <c r="D43" s="90"/>
      <c r="E43" s="90"/>
      <c r="F43" s="90"/>
      <c r="G43" s="90"/>
      <c r="H43" s="90"/>
      <c r="I43" s="103" t="s">
        <v>1067</v>
      </c>
      <c r="J43" s="30">
        <v>266352001</v>
      </c>
      <c r="K43" s="31" t="s">
        <v>1605</v>
      </c>
      <c r="L43" s="96">
        <v>0</v>
      </c>
      <c r="M43" s="15">
        <v>5.183599249999999</v>
      </c>
      <c r="N43" s="94">
        <f t="shared" si="1"/>
        <v>0</v>
      </c>
    </row>
    <row r="44" spans="1:14" s="26" customFormat="1" ht="15.75" customHeight="1">
      <c r="A44" s="90"/>
      <c r="B44" s="90"/>
      <c r="C44" s="90"/>
      <c r="D44" s="90"/>
      <c r="E44" s="90"/>
      <c r="F44" s="90"/>
      <c r="G44" s="90"/>
      <c r="H44" s="90"/>
      <c r="I44" s="103" t="s">
        <v>1068</v>
      </c>
      <c r="J44" s="30">
        <v>266362001</v>
      </c>
      <c r="K44" s="31" t="s">
        <v>1605</v>
      </c>
      <c r="L44" s="96">
        <v>0</v>
      </c>
      <c r="M44" s="15">
        <v>5.5996365</v>
      </c>
      <c r="N44" s="94">
        <f t="shared" si="1"/>
        <v>0</v>
      </c>
    </row>
    <row r="45" spans="1:14" s="68" customFormat="1" ht="15.75" customHeight="1">
      <c r="A45" s="90"/>
      <c r="B45" s="90"/>
      <c r="C45" s="90"/>
      <c r="D45" s="90"/>
      <c r="E45" s="90"/>
      <c r="F45" s="90"/>
      <c r="G45" s="90"/>
      <c r="H45" s="90"/>
      <c r="I45" s="100" t="s">
        <v>412</v>
      </c>
      <c r="J45" s="24">
        <v>240607001</v>
      </c>
      <c r="K45" s="25" t="s">
        <v>650</v>
      </c>
      <c r="L45" s="92">
        <v>0</v>
      </c>
      <c r="M45" s="15">
        <v>38.612754499999994</v>
      </c>
      <c r="N45" s="94">
        <f t="shared" si="1"/>
        <v>0</v>
      </c>
    </row>
    <row r="46" spans="1:14" s="26" customFormat="1" ht="15.75" customHeight="1">
      <c r="A46" s="90"/>
      <c r="B46" s="90"/>
      <c r="C46" s="90"/>
      <c r="D46" s="90"/>
      <c r="E46" s="90"/>
      <c r="F46" s="90"/>
      <c r="G46" s="90"/>
      <c r="H46" s="90"/>
      <c r="I46" s="103" t="s">
        <v>635</v>
      </c>
      <c r="J46" s="30">
        <v>240601001</v>
      </c>
      <c r="K46" s="31" t="s">
        <v>650</v>
      </c>
      <c r="L46" s="96">
        <v>0</v>
      </c>
      <c r="M46" s="102">
        <v>6.938524999999999</v>
      </c>
      <c r="N46" s="94">
        <f>L46*M46</f>
        <v>0</v>
      </c>
    </row>
    <row r="47" spans="1:14" s="26" customFormat="1" ht="15.75" customHeight="1">
      <c r="A47" s="90"/>
      <c r="B47" s="90"/>
      <c r="C47" s="90"/>
      <c r="D47" s="90"/>
      <c r="E47" s="90"/>
      <c r="F47" s="90"/>
      <c r="G47" s="90"/>
      <c r="H47" s="90"/>
      <c r="I47" s="100" t="s">
        <v>636</v>
      </c>
      <c r="J47" s="24">
        <v>266452001</v>
      </c>
      <c r="K47" s="25" t="s">
        <v>650</v>
      </c>
      <c r="L47" s="92">
        <v>0</v>
      </c>
      <c r="M47" s="15">
        <v>7.4324492499999995</v>
      </c>
      <c r="N47" s="94">
        <f t="shared" si="1"/>
        <v>0</v>
      </c>
    </row>
    <row r="48" spans="1:14" s="2" customFormat="1" ht="15.75" customHeight="1">
      <c r="A48" s="90"/>
      <c r="B48" s="90"/>
      <c r="C48" s="90"/>
      <c r="D48" s="90"/>
      <c r="E48" s="90"/>
      <c r="F48" s="90"/>
      <c r="G48" s="90"/>
      <c r="H48" s="90"/>
      <c r="I48" s="100" t="s">
        <v>640</v>
      </c>
      <c r="J48" s="24">
        <v>266462001</v>
      </c>
      <c r="K48" s="25" t="s">
        <v>650</v>
      </c>
      <c r="L48" s="92">
        <v>0</v>
      </c>
      <c r="M48" s="15">
        <v>7.949684749999999</v>
      </c>
      <c r="N48" s="94">
        <f t="shared" si="1"/>
        <v>0</v>
      </c>
    </row>
    <row r="49" spans="1:14" s="2" customFormat="1" ht="15.75" customHeight="1">
      <c r="A49" s="90"/>
      <c r="B49" s="90"/>
      <c r="C49" s="90"/>
      <c r="D49" s="90"/>
      <c r="E49" s="90"/>
      <c r="F49" s="90"/>
      <c r="G49" s="90"/>
      <c r="H49" s="90"/>
      <c r="I49" s="91" t="s">
        <v>641</v>
      </c>
      <c r="J49" s="13">
        <v>137685001</v>
      </c>
      <c r="K49" s="14" t="s">
        <v>650</v>
      </c>
      <c r="L49" s="92">
        <v>0</v>
      </c>
      <c r="M49" s="15">
        <v>90.94825</v>
      </c>
      <c r="N49" s="94">
        <f t="shared" si="1"/>
        <v>0</v>
      </c>
    </row>
    <row r="50" spans="1:14" s="2" customFormat="1" ht="15.75" customHeight="1">
      <c r="A50" s="90"/>
      <c r="B50" s="90"/>
      <c r="C50" s="90"/>
      <c r="D50" s="90"/>
      <c r="E50" s="90"/>
      <c r="F50" s="90"/>
      <c r="G50" s="90"/>
      <c r="H50" s="90"/>
      <c r="I50" s="91" t="s">
        <v>1824</v>
      </c>
      <c r="J50" s="13">
        <v>726061100</v>
      </c>
      <c r="K50" s="14" t="s">
        <v>1605</v>
      </c>
      <c r="L50" s="92">
        <v>0</v>
      </c>
      <c r="M50" s="15">
        <v>2.0807499999999997</v>
      </c>
      <c r="N50" s="94">
        <f t="shared" si="1"/>
        <v>0</v>
      </c>
    </row>
    <row r="51" spans="1:14" s="2" customFormat="1" ht="15.75" customHeight="1">
      <c r="A51" s="90"/>
      <c r="B51" s="90"/>
      <c r="C51" s="90"/>
      <c r="D51" s="90"/>
      <c r="E51" s="90"/>
      <c r="F51" s="90"/>
      <c r="G51" s="90"/>
      <c r="H51" s="90"/>
      <c r="I51" s="91" t="s">
        <v>1710</v>
      </c>
      <c r="J51" s="13">
        <v>137108401</v>
      </c>
      <c r="K51" s="14" t="s">
        <v>1727</v>
      </c>
      <c r="L51" s="92">
        <v>0</v>
      </c>
      <c r="M51" s="15">
        <v>0.82</v>
      </c>
      <c r="N51" s="94">
        <f t="shared" si="1"/>
        <v>0</v>
      </c>
    </row>
    <row r="52" spans="1:14" s="2" customFormat="1" ht="15.75" customHeight="1">
      <c r="A52" s="90"/>
      <c r="B52" s="90"/>
      <c r="C52" s="90"/>
      <c r="D52" s="90"/>
      <c r="E52" s="90"/>
      <c r="F52" s="90"/>
      <c r="G52" s="90"/>
      <c r="H52" s="90"/>
      <c r="I52" s="91" t="s">
        <v>642</v>
      </c>
      <c r="J52" s="13">
        <v>232021001</v>
      </c>
      <c r="K52" s="14" t="s">
        <v>650</v>
      </c>
      <c r="L52" s="92">
        <v>0</v>
      </c>
      <c r="M52" s="15">
        <v>97.16999999999999</v>
      </c>
      <c r="N52" s="94">
        <f t="shared" si="1"/>
        <v>0</v>
      </c>
    </row>
    <row r="53" spans="1:14" s="2" customFormat="1" ht="15.75" customHeight="1">
      <c r="A53" s="90"/>
      <c r="B53" s="90"/>
      <c r="C53" s="90"/>
      <c r="D53" s="90"/>
      <c r="E53" s="90"/>
      <c r="F53" s="90"/>
      <c r="G53" s="90"/>
      <c r="H53" s="90"/>
      <c r="I53" s="91" t="s">
        <v>643</v>
      </c>
      <c r="J53" s="13">
        <v>232031001</v>
      </c>
      <c r="K53" s="14" t="s">
        <v>650</v>
      </c>
      <c r="L53" s="92">
        <v>0</v>
      </c>
      <c r="M53" s="15">
        <v>106.89725</v>
      </c>
      <c r="N53" s="94">
        <f t="shared" si="1"/>
        <v>0</v>
      </c>
    </row>
    <row r="54" spans="1:14" s="2" customFormat="1" ht="15.75" customHeight="1">
      <c r="A54" s="90"/>
      <c r="B54" s="90"/>
      <c r="C54" s="90"/>
      <c r="D54" s="90"/>
      <c r="E54" s="90"/>
      <c r="F54" s="90"/>
      <c r="G54" s="90"/>
      <c r="H54" s="90"/>
      <c r="I54" s="91" t="s">
        <v>644</v>
      </c>
      <c r="J54" s="13">
        <v>232041001</v>
      </c>
      <c r="K54" s="14" t="s">
        <v>650</v>
      </c>
      <c r="L54" s="92">
        <v>0</v>
      </c>
      <c r="M54" s="15">
        <v>116.604</v>
      </c>
      <c r="N54" s="94">
        <f t="shared" si="1"/>
        <v>0</v>
      </c>
    </row>
    <row r="55" spans="1:14" s="2" customFormat="1" ht="15.75" customHeight="1">
      <c r="A55" s="90"/>
      <c r="B55" s="90"/>
      <c r="C55" s="90"/>
      <c r="D55" s="90"/>
      <c r="E55" s="90"/>
      <c r="F55" s="90"/>
      <c r="G55" s="90"/>
      <c r="H55" s="90"/>
      <c r="I55" s="91" t="s">
        <v>645</v>
      </c>
      <c r="J55" s="13">
        <v>232051001</v>
      </c>
      <c r="K55" s="14" t="s">
        <v>650</v>
      </c>
      <c r="L55" s="92">
        <v>0</v>
      </c>
      <c r="M55" s="15">
        <v>126.33124999999998</v>
      </c>
      <c r="N55" s="94">
        <f t="shared" si="1"/>
        <v>0</v>
      </c>
    </row>
    <row r="56" spans="1:14" s="2" customFormat="1" ht="15.75" customHeight="1">
      <c r="A56" s="90"/>
      <c r="B56" s="90"/>
      <c r="C56" s="90"/>
      <c r="D56" s="90"/>
      <c r="E56" s="90"/>
      <c r="F56" s="90"/>
      <c r="G56" s="90"/>
      <c r="H56" s="90"/>
      <c r="I56" s="91" t="s">
        <v>559</v>
      </c>
      <c r="J56" s="13">
        <v>232061001</v>
      </c>
      <c r="K56" s="14" t="s">
        <v>650</v>
      </c>
      <c r="L56" s="92">
        <v>0</v>
      </c>
      <c r="M56" s="15">
        <v>136.07899999999998</v>
      </c>
      <c r="N56" s="94">
        <f t="shared" si="1"/>
        <v>0</v>
      </c>
    </row>
    <row r="57" spans="1:14" s="2" customFormat="1" ht="15.75" customHeight="1">
      <c r="A57" s="90"/>
      <c r="B57" s="90"/>
      <c r="C57" s="90"/>
      <c r="D57" s="90"/>
      <c r="E57" s="90"/>
      <c r="F57" s="90"/>
      <c r="G57" s="90"/>
      <c r="H57" s="90"/>
      <c r="I57" s="91" t="s">
        <v>560</v>
      </c>
      <c r="J57" s="13">
        <v>232071001</v>
      </c>
      <c r="K57" s="14" t="s">
        <v>650</v>
      </c>
      <c r="L57" s="92">
        <v>0</v>
      </c>
      <c r="M57" s="15">
        <v>137.022</v>
      </c>
      <c r="N57" s="94">
        <f t="shared" si="1"/>
        <v>0</v>
      </c>
    </row>
    <row r="58" spans="1:14" s="2" customFormat="1" ht="15.75" customHeight="1">
      <c r="A58" s="90"/>
      <c r="B58" s="90"/>
      <c r="C58" s="90"/>
      <c r="D58" s="90"/>
      <c r="E58" s="90"/>
      <c r="F58" s="90"/>
      <c r="G58" s="90"/>
      <c r="H58" s="90"/>
      <c r="I58" s="91" t="s">
        <v>858</v>
      </c>
      <c r="J58" s="13">
        <v>232081001</v>
      </c>
      <c r="K58" s="14" t="s">
        <v>650</v>
      </c>
      <c r="L58" s="92">
        <v>0</v>
      </c>
      <c r="M58" s="15">
        <v>155.51299999999998</v>
      </c>
      <c r="N58" s="94">
        <f t="shared" si="1"/>
        <v>0</v>
      </c>
    </row>
    <row r="59" spans="1:14" s="2" customFormat="1" ht="15.75" customHeight="1">
      <c r="A59" s="90"/>
      <c r="B59" s="90"/>
      <c r="C59" s="90"/>
      <c r="D59" s="90"/>
      <c r="E59" s="90"/>
      <c r="F59" s="90"/>
      <c r="G59" s="90"/>
      <c r="H59" s="90"/>
      <c r="I59" s="91" t="s">
        <v>859</v>
      </c>
      <c r="J59" s="13">
        <v>232091001</v>
      </c>
      <c r="K59" s="14" t="s">
        <v>650</v>
      </c>
      <c r="L59" s="92">
        <v>0</v>
      </c>
      <c r="M59" s="15">
        <v>165.2095</v>
      </c>
      <c r="N59" s="94">
        <f t="shared" si="1"/>
        <v>0</v>
      </c>
    </row>
    <row r="60" spans="1:14" s="2" customFormat="1" ht="15.75" customHeight="1">
      <c r="A60" s="90"/>
      <c r="B60" s="90"/>
      <c r="C60" s="90"/>
      <c r="D60" s="90"/>
      <c r="E60" s="90"/>
      <c r="F60" s="90"/>
      <c r="G60" s="90"/>
      <c r="H60" s="90"/>
      <c r="I60" s="91" t="s">
        <v>860</v>
      </c>
      <c r="J60" s="13">
        <v>232101001</v>
      </c>
      <c r="K60" s="14" t="s">
        <v>650</v>
      </c>
      <c r="L60" s="92">
        <v>0</v>
      </c>
      <c r="M60" s="15">
        <v>174.947</v>
      </c>
      <c r="N60" s="94">
        <f t="shared" si="1"/>
        <v>0</v>
      </c>
    </row>
    <row r="61" spans="1:14" s="2" customFormat="1" ht="15.75" customHeight="1">
      <c r="A61" s="90"/>
      <c r="B61" s="90"/>
      <c r="C61" s="90"/>
      <c r="D61" s="90"/>
      <c r="E61" s="90"/>
      <c r="F61" s="90"/>
      <c r="G61" s="90"/>
      <c r="H61" s="90"/>
      <c r="I61" s="91" t="s">
        <v>861</v>
      </c>
      <c r="J61" s="13">
        <v>232111001</v>
      </c>
      <c r="K61" s="14" t="s">
        <v>650</v>
      </c>
      <c r="L61" s="92">
        <v>0</v>
      </c>
      <c r="M61" s="15">
        <v>184.67424999999997</v>
      </c>
      <c r="N61" s="94">
        <f t="shared" si="1"/>
        <v>0</v>
      </c>
    </row>
    <row r="62" spans="1:14" s="2" customFormat="1" ht="15.75" customHeight="1">
      <c r="A62" s="90"/>
      <c r="B62" s="90"/>
      <c r="C62" s="90"/>
      <c r="D62" s="90"/>
      <c r="E62" s="90"/>
      <c r="F62" s="90"/>
      <c r="G62" s="90"/>
      <c r="H62" s="90"/>
      <c r="I62" s="91" t="s">
        <v>862</v>
      </c>
      <c r="J62" s="13">
        <v>232121001</v>
      </c>
      <c r="K62" s="14" t="s">
        <v>650</v>
      </c>
      <c r="L62" s="92">
        <v>0</v>
      </c>
      <c r="M62" s="15">
        <v>194.39124999999999</v>
      </c>
      <c r="N62" s="94">
        <f t="shared" si="1"/>
        <v>0</v>
      </c>
    </row>
    <row r="63" spans="1:14" s="2" customFormat="1" ht="15.75" customHeight="1">
      <c r="A63" s="90"/>
      <c r="B63" s="90">
        <f>2*L63</f>
        <v>0</v>
      </c>
      <c r="C63" s="90"/>
      <c r="D63" s="90"/>
      <c r="E63" s="90"/>
      <c r="F63" s="90"/>
      <c r="G63" s="90"/>
      <c r="H63" s="90"/>
      <c r="I63" s="91" t="s">
        <v>863</v>
      </c>
      <c r="J63" s="13">
        <v>266412001</v>
      </c>
      <c r="K63" s="14" t="s">
        <v>649</v>
      </c>
      <c r="L63" s="92">
        <v>0</v>
      </c>
      <c r="M63" s="15">
        <v>22.519249999999996</v>
      </c>
      <c r="N63" s="94">
        <f t="shared" si="1"/>
        <v>0</v>
      </c>
    </row>
    <row r="64" spans="1:14" s="2" customFormat="1" ht="15.75" customHeight="1">
      <c r="A64" s="90"/>
      <c r="B64" s="90">
        <f>2*L64</f>
        <v>0</v>
      </c>
      <c r="C64" s="90"/>
      <c r="D64" s="90"/>
      <c r="E64" s="90"/>
      <c r="F64" s="90"/>
      <c r="G64" s="90"/>
      <c r="H64" s="90"/>
      <c r="I64" s="91" t="s">
        <v>864</v>
      </c>
      <c r="J64" s="13">
        <v>266372001</v>
      </c>
      <c r="K64" s="14" t="s">
        <v>649</v>
      </c>
      <c r="L64" s="92">
        <v>0</v>
      </c>
      <c r="M64" s="15">
        <v>22.519249999999996</v>
      </c>
      <c r="N64" s="94">
        <f t="shared" si="1"/>
        <v>0</v>
      </c>
    </row>
    <row r="65" spans="1:14" s="2" customFormat="1" ht="15.75" customHeight="1">
      <c r="A65" s="90"/>
      <c r="B65" s="90"/>
      <c r="C65" s="90">
        <f>2*L65</f>
        <v>0</v>
      </c>
      <c r="D65" s="90"/>
      <c r="E65" s="90"/>
      <c r="F65" s="90"/>
      <c r="G65" s="90"/>
      <c r="H65" s="90"/>
      <c r="I65" s="91" t="s">
        <v>986</v>
      </c>
      <c r="J65" s="13">
        <v>266392001</v>
      </c>
      <c r="K65" s="14" t="s">
        <v>649</v>
      </c>
      <c r="L65" s="92">
        <v>0</v>
      </c>
      <c r="M65" s="15">
        <v>25.419999999999998</v>
      </c>
      <c r="N65" s="94">
        <f t="shared" si="1"/>
        <v>0</v>
      </c>
    </row>
    <row r="66" spans="1:14" s="2" customFormat="1" ht="15.75" customHeight="1">
      <c r="A66" s="90"/>
      <c r="B66" s="90"/>
      <c r="C66" s="90"/>
      <c r="D66" s="90"/>
      <c r="E66" s="90">
        <f>2*L66</f>
        <v>0</v>
      </c>
      <c r="F66" s="90"/>
      <c r="G66" s="90"/>
      <c r="H66" s="90"/>
      <c r="I66" s="91" t="s">
        <v>1734</v>
      </c>
      <c r="J66" s="13">
        <v>233203001</v>
      </c>
      <c r="K66" s="14" t="s">
        <v>650</v>
      </c>
      <c r="L66" s="92">
        <v>0</v>
      </c>
      <c r="M66" s="15">
        <v>27.849249999999998</v>
      </c>
      <c r="N66" s="94">
        <f t="shared" si="1"/>
        <v>0</v>
      </c>
    </row>
    <row r="67" spans="1:14" s="2" customFormat="1" ht="15.75" customHeight="1">
      <c r="A67" s="90"/>
      <c r="B67" s="90"/>
      <c r="C67" s="90"/>
      <c r="D67" s="90"/>
      <c r="E67" s="90"/>
      <c r="F67" s="90"/>
      <c r="G67" s="90"/>
      <c r="H67" s="90">
        <f>2*L67</f>
        <v>0</v>
      </c>
      <c r="I67" s="91" t="s">
        <v>1735</v>
      </c>
      <c r="J67" s="13">
        <v>233263001</v>
      </c>
      <c r="K67" s="14" t="s">
        <v>650</v>
      </c>
      <c r="L67" s="92">
        <v>0</v>
      </c>
      <c r="M67" s="15">
        <v>88.99049999999998</v>
      </c>
      <c r="N67" s="94">
        <f t="shared" si="1"/>
        <v>0</v>
      </c>
    </row>
    <row r="68" spans="1:14" s="2" customFormat="1" ht="15.75" customHeight="1">
      <c r="A68" s="90"/>
      <c r="B68" s="90"/>
      <c r="C68" s="90"/>
      <c r="D68" s="90"/>
      <c r="E68" s="90"/>
      <c r="F68" s="90"/>
      <c r="G68" s="90"/>
      <c r="H68" s="90"/>
      <c r="I68" s="91" t="s">
        <v>887</v>
      </c>
      <c r="J68" s="13">
        <v>269262001</v>
      </c>
      <c r="K68" s="14" t="s">
        <v>650</v>
      </c>
      <c r="L68" s="92">
        <v>0</v>
      </c>
      <c r="M68" s="15">
        <v>38.827</v>
      </c>
      <c r="N68" s="94">
        <f aca="true" t="shared" si="2" ref="N68:N131">L68*M68</f>
        <v>0</v>
      </c>
    </row>
    <row r="69" spans="1:14" s="2" customFormat="1" ht="15.75" customHeight="1">
      <c r="A69" s="90"/>
      <c r="B69" s="90"/>
      <c r="C69" s="90"/>
      <c r="D69" s="90"/>
      <c r="E69" s="90"/>
      <c r="F69" s="90"/>
      <c r="G69" s="90"/>
      <c r="H69" s="90"/>
      <c r="I69" s="91" t="s">
        <v>313</v>
      </c>
      <c r="J69" s="13">
        <v>733633100</v>
      </c>
      <c r="K69" s="14" t="s">
        <v>1783</v>
      </c>
      <c r="L69" s="92">
        <v>0</v>
      </c>
      <c r="M69" s="15">
        <v>9.173749999999998</v>
      </c>
      <c r="N69" s="94">
        <f t="shared" si="2"/>
        <v>0</v>
      </c>
    </row>
    <row r="70" spans="1:14" s="2" customFormat="1" ht="15.75" customHeight="1">
      <c r="A70" s="90"/>
      <c r="B70" s="90"/>
      <c r="C70" s="90"/>
      <c r="D70" s="90"/>
      <c r="E70" s="90"/>
      <c r="F70" s="90"/>
      <c r="G70" s="90"/>
      <c r="H70" s="90"/>
      <c r="I70" s="91" t="s">
        <v>315</v>
      </c>
      <c r="J70" s="13">
        <v>733653100</v>
      </c>
      <c r="K70" s="14" t="s">
        <v>1783</v>
      </c>
      <c r="L70" s="92">
        <v>0</v>
      </c>
      <c r="M70" s="15">
        <v>9.604249999999999</v>
      </c>
      <c r="N70" s="94">
        <f t="shared" si="2"/>
        <v>0</v>
      </c>
    </row>
    <row r="71" spans="1:14" s="2" customFormat="1" ht="15.75" customHeight="1">
      <c r="A71" s="90"/>
      <c r="B71" s="90"/>
      <c r="C71" s="90"/>
      <c r="D71" s="90"/>
      <c r="E71" s="90"/>
      <c r="F71" s="90"/>
      <c r="G71" s="90"/>
      <c r="H71" s="90"/>
      <c r="I71" s="91" t="s">
        <v>314</v>
      </c>
      <c r="J71" s="13">
        <v>733643100</v>
      </c>
      <c r="K71" s="14" t="s">
        <v>1783</v>
      </c>
      <c r="L71" s="92">
        <v>0</v>
      </c>
      <c r="M71" s="15">
        <v>9.604249999999999</v>
      </c>
      <c r="N71" s="94">
        <f t="shared" si="2"/>
        <v>0</v>
      </c>
    </row>
    <row r="72" spans="1:14" s="2" customFormat="1" ht="15.75" customHeight="1">
      <c r="A72" s="90"/>
      <c r="B72" s="90"/>
      <c r="C72" s="90"/>
      <c r="D72" s="90"/>
      <c r="E72" s="90"/>
      <c r="F72" s="90"/>
      <c r="G72" s="90"/>
      <c r="H72" s="90"/>
      <c r="I72" s="91" t="s">
        <v>987</v>
      </c>
      <c r="J72" s="13">
        <v>137065001</v>
      </c>
      <c r="K72" s="14" t="s">
        <v>650</v>
      </c>
      <c r="L72" s="92">
        <v>0</v>
      </c>
      <c r="M72" s="15">
        <v>3.4542499999999996</v>
      </c>
      <c r="N72" s="94">
        <f t="shared" si="2"/>
        <v>0</v>
      </c>
    </row>
    <row r="73" spans="1:14" s="2" customFormat="1" ht="15.75" customHeight="1">
      <c r="A73" s="90"/>
      <c r="B73" s="90"/>
      <c r="C73" s="90"/>
      <c r="D73" s="90"/>
      <c r="E73" s="90"/>
      <c r="F73" s="90"/>
      <c r="G73" s="90"/>
      <c r="H73" s="90"/>
      <c r="I73" s="91" t="s">
        <v>988</v>
      </c>
      <c r="J73" s="13">
        <v>137125001</v>
      </c>
      <c r="K73" s="14" t="s">
        <v>650</v>
      </c>
      <c r="L73" s="92">
        <v>0</v>
      </c>
      <c r="M73" s="15">
        <v>2.10125</v>
      </c>
      <c r="N73" s="94">
        <f t="shared" si="2"/>
        <v>0</v>
      </c>
    </row>
    <row r="74" spans="1:14" s="2" customFormat="1" ht="15.75" customHeight="1">
      <c r="A74" s="90"/>
      <c r="B74" s="90"/>
      <c r="C74" s="90"/>
      <c r="D74" s="90"/>
      <c r="E74" s="90"/>
      <c r="F74" s="90"/>
      <c r="G74" s="90"/>
      <c r="H74" s="90"/>
      <c r="I74" s="91" t="s">
        <v>562</v>
      </c>
      <c r="J74" s="13">
        <v>137695405</v>
      </c>
      <c r="K74" s="14" t="s">
        <v>649</v>
      </c>
      <c r="L74" s="92">
        <v>0</v>
      </c>
      <c r="M74" s="15">
        <v>6.396</v>
      </c>
      <c r="N74" s="94">
        <f t="shared" si="2"/>
        <v>0</v>
      </c>
    </row>
    <row r="75" spans="1:14" s="23" customFormat="1" ht="15.75" customHeight="1">
      <c r="A75" s="90"/>
      <c r="B75" s="90"/>
      <c r="C75" s="90"/>
      <c r="D75" s="90"/>
      <c r="E75" s="90"/>
      <c r="F75" s="90"/>
      <c r="G75" s="90"/>
      <c r="H75" s="90"/>
      <c r="I75" s="91" t="s">
        <v>563</v>
      </c>
      <c r="J75" s="13">
        <v>137335001</v>
      </c>
      <c r="K75" s="14" t="s">
        <v>649</v>
      </c>
      <c r="L75" s="92">
        <v>0</v>
      </c>
      <c r="M75" s="15">
        <v>5.9245</v>
      </c>
      <c r="N75" s="94">
        <f t="shared" si="2"/>
        <v>0</v>
      </c>
    </row>
    <row r="76" spans="1:14" s="2" customFormat="1" ht="15.75" customHeight="1">
      <c r="A76" s="90"/>
      <c r="B76" s="90"/>
      <c r="C76" s="90"/>
      <c r="D76" s="90"/>
      <c r="E76" s="90"/>
      <c r="F76" s="90"/>
      <c r="G76" s="90"/>
      <c r="H76" s="90"/>
      <c r="I76" s="95" t="s">
        <v>564</v>
      </c>
      <c r="J76" s="11">
        <v>241465405</v>
      </c>
      <c r="K76" s="12" t="s">
        <v>649</v>
      </c>
      <c r="L76" s="96">
        <v>0</v>
      </c>
      <c r="M76" s="15">
        <v>4.448499999999999</v>
      </c>
      <c r="N76" s="94">
        <f t="shared" si="2"/>
        <v>0</v>
      </c>
    </row>
    <row r="77" spans="1:14" s="16" customFormat="1" ht="15.75" customHeight="1">
      <c r="A77" s="90"/>
      <c r="B77" s="90"/>
      <c r="C77" s="90"/>
      <c r="D77" s="90"/>
      <c r="E77" s="90"/>
      <c r="F77" s="90"/>
      <c r="G77" s="90"/>
      <c r="H77" s="90"/>
      <c r="I77" s="91" t="s">
        <v>678</v>
      </c>
      <c r="J77" s="13">
        <v>137115405</v>
      </c>
      <c r="K77" s="14" t="s">
        <v>649</v>
      </c>
      <c r="L77" s="92">
        <v>0</v>
      </c>
      <c r="M77" s="15">
        <v>4.448499999999999</v>
      </c>
      <c r="N77" s="94">
        <f t="shared" si="2"/>
        <v>0</v>
      </c>
    </row>
    <row r="78" spans="1:14" s="23" customFormat="1" ht="15.75" customHeight="1">
      <c r="A78" s="90"/>
      <c r="B78" s="90"/>
      <c r="C78" s="90"/>
      <c r="D78" s="90"/>
      <c r="E78" s="90"/>
      <c r="F78" s="90"/>
      <c r="G78" s="90"/>
      <c r="H78" s="90"/>
      <c r="I78" s="91" t="s">
        <v>679</v>
      </c>
      <c r="J78" s="13">
        <v>137105405</v>
      </c>
      <c r="K78" s="14" t="s">
        <v>649</v>
      </c>
      <c r="L78" s="92">
        <v>0</v>
      </c>
      <c r="M78" s="15">
        <v>4.448499999999999</v>
      </c>
      <c r="N78" s="94">
        <f t="shared" si="2"/>
        <v>0</v>
      </c>
    </row>
    <row r="79" spans="1:14" s="16" customFormat="1" ht="15.75" customHeight="1">
      <c r="A79" s="90"/>
      <c r="B79" s="90"/>
      <c r="C79" s="90"/>
      <c r="D79" s="90"/>
      <c r="E79" s="90"/>
      <c r="F79" s="90"/>
      <c r="G79" s="90"/>
      <c r="H79" s="90"/>
      <c r="I79" s="95" t="s">
        <v>790</v>
      </c>
      <c r="J79" s="11">
        <v>137075405</v>
      </c>
      <c r="K79" s="12" t="s">
        <v>649</v>
      </c>
      <c r="L79" s="96">
        <v>0</v>
      </c>
      <c r="M79" s="15">
        <v>2.0807499999999997</v>
      </c>
      <c r="N79" s="94">
        <f t="shared" si="2"/>
        <v>0</v>
      </c>
    </row>
    <row r="80" spans="1:14" s="2" customFormat="1" ht="15.75" customHeight="1">
      <c r="A80" s="90"/>
      <c r="B80" s="90"/>
      <c r="C80" s="90"/>
      <c r="D80" s="90"/>
      <c r="E80" s="90"/>
      <c r="F80" s="90"/>
      <c r="G80" s="90"/>
      <c r="H80" s="90"/>
      <c r="I80" s="91" t="s">
        <v>791</v>
      </c>
      <c r="J80" s="13">
        <v>137085405</v>
      </c>
      <c r="K80" s="14" t="s">
        <v>649</v>
      </c>
      <c r="L80" s="92">
        <v>0</v>
      </c>
      <c r="M80" s="15">
        <v>2.0807499999999997</v>
      </c>
      <c r="N80" s="94">
        <f t="shared" si="2"/>
        <v>0</v>
      </c>
    </row>
    <row r="81" spans="1:14" s="2" customFormat="1" ht="15.75" customHeight="1">
      <c r="A81" s="90"/>
      <c r="B81" s="90"/>
      <c r="C81" s="90"/>
      <c r="D81" s="90"/>
      <c r="E81" s="90"/>
      <c r="F81" s="90"/>
      <c r="G81" s="90"/>
      <c r="H81" s="90"/>
      <c r="I81" s="91" t="s">
        <v>792</v>
      </c>
      <c r="J81" s="13">
        <v>137095001</v>
      </c>
      <c r="K81" s="14" t="s">
        <v>649</v>
      </c>
      <c r="L81" s="92">
        <v>0</v>
      </c>
      <c r="M81" s="15">
        <v>1.7834999999999999</v>
      </c>
      <c r="N81" s="94">
        <f t="shared" si="2"/>
        <v>0</v>
      </c>
    </row>
    <row r="82" spans="1:14" s="2" customFormat="1" ht="15.75" customHeight="1">
      <c r="A82" s="90"/>
      <c r="B82" s="90"/>
      <c r="C82" s="90"/>
      <c r="D82" s="90"/>
      <c r="E82" s="90"/>
      <c r="F82" s="90"/>
      <c r="G82" s="90"/>
      <c r="H82" s="90"/>
      <c r="I82" s="91" t="s">
        <v>303</v>
      </c>
      <c r="J82" s="13">
        <v>249520150</v>
      </c>
      <c r="K82" s="18" t="s">
        <v>1605</v>
      </c>
      <c r="L82" s="92">
        <v>0</v>
      </c>
      <c r="M82" s="15">
        <v>3.5874999999999995</v>
      </c>
      <c r="N82" s="94">
        <f t="shared" si="2"/>
        <v>0</v>
      </c>
    </row>
    <row r="83" spans="1:14" s="2" customFormat="1" ht="15.75" customHeight="1">
      <c r="A83" s="90"/>
      <c r="B83" s="90"/>
      <c r="C83" s="90"/>
      <c r="D83" s="90"/>
      <c r="E83" s="90"/>
      <c r="F83" s="90"/>
      <c r="G83" s="90"/>
      <c r="H83" s="90"/>
      <c r="I83" s="91" t="s">
        <v>305</v>
      </c>
      <c r="J83" s="13">
        <v>249540100</v>
      </c>
      <c r="K83" s="18" t="s">
        <v>1605</v>
      </c>
      <c r="L83" s="92">
        <v>0</v>
      </c>
      <c r="M83" s="15">
        <v>4.0385</v>
      </c>
      <c r="N83" s="94">
        <f t="shared" si="2"/>
        <v>0</v>
      </c>
    </row>
    <row r="84" spans="1:14" s="2" customFormat="1" ht="15.75" customHeight="1">
      <c r="A84" s="90"/>
      <c r="B84" s="90"/>
      <c r="C84" s="90"/>
      <c r="D84" s="90"/>
      <c r="E84" s="90"/>
      <c r="F84" s="90"/>
      <c r="G84" s="90"/>
      <c r="H84" s="90"/>
      <c r="I84" s="91" t="s">
        <v>304</v>
      </c>
      <c r="J84" s="13">
        <v>249530100</v>
      </c>
      <c r="K84" s="18" t="s">
        <v>1605</v>
      </c>
      <c r="L84" s="92">
        <v>0</v>
      </c>
      <c r="M84" s="15">
        <v>4.0385</v>
      </c>
      <c r="N84" s="94">
        <f t="shared" si="2"/>
        <v>0</v>
      </c>
    </row>
    <row r="85" spans="1:14" s="2" customFormat="1" ht="15.75" customHeight="1">
      <c r="A85" s="90"/>
      <c r="B85" s="90"/>
      <c r="C85" s="90"/>
      <c r="D85" s="90"/>
      <c r="E85" s="90"/>
      <c r="F85" s="90"/>
      <c r="G85" s="90"/>
      <c r="H85" s="90"/>
      <c r="I85" s="91" t="s">
        <v>306</v>
      </c>
      <c r="J85" s="13">
        <v>249550150</v>
      </c>
      <c r="K85" s="18" t="s">
        <v>1605</v>
      </c>
      <c r="L85" s="92">
        <v>0</v>
      </c>
      <c r="M85" s="15">
        <v>3.5874999999999995</v>
      </c>
      <c r="N85" s="94">
        <f t="shared" si="2"/>
        <v>0</v>
      </c>
    </row>
    <row r="86" spans="1:14" s="2" customFormat="1" ht="15.75" customHeight="1">
      <c r="A86" s="90"/>
      <c r="B86" s="90"/>
      <c r="C86" s="90"/>
      <c r="D86" s="90"/>
      <c r="E86" s="90"/>
      <c r="F86" s="90"/>
      <c r="G86" s="90"/>
      <c r="H86" s="90"/>
      <c r="I86" s="91" t="s">
        <v>308</v>
      </c>
      <c r="J86" s="13">
        <v>249570100</v>
      </c>
      <c r="K86" s="18" t="s">
        <v>1605</v>
      </c>
      <c r="L86" s="92">
        <v>0</v>
      </c>
      <c r="M86" s="15">
        <v>4.0385</v>
      </c>
      <c r="N86" s="94">
        <f t="shared" si="2"/>
        <v>0</v>
      </c>
    </row>
    <row r="87" spans="1:14" s="29" customFormat="1" ht="15.75" customHeight="1">
      <c r="A87" s="90"/>
      <c r="B87" s="90"/>
      <c r="C87" s="90"/>
      <c r="D87" s="90"/>
      <c r="E87" s="90"/>
      <c r="F87" s="90"/>
      <c r="G87" s="90"/>
      <c r="H87" s="90"/>
      <c r="I87" s="91" t="s">
        <v>307</v>
      </c>
      <c r="J87" s="13">
        <v>249560100</v>
      </c>
      <c r="K87" s="18" t="s">
        <v>1605</v>
      </c>
      <c r="L87" s="92">
        <v>0</v>
      </c>
      <c r="M87" s="15">
        <v>4.0385</v>
      </c>
      <c r="N87" s="94">
        <f t="shared" si="2"/>
        <v>0</v>
      </c>
    </row>
    <row r="88" spans="1:14" s="29" customFormat="1" ht="15.75" customHeight="1">
      <c r="A88" s="90"/>
      <c r="B88" s="90"/>
      <c r="C88" s="90">
        <f>2*L88</f>
        <v>0</v>
      </c>
      <c r="D88" s="90"/>
      <c r="E88" s="90"/>
      <c r="F88" s="90"/>
      <c r="G88" s="90"/>
      <c r="H88" s="90"/>
      <c r="I88" s="97" t="s">
        <v>1457</v>
      </c>
      <c r="J88" s="27">
        <v>160052001</v>
      </c>
      <c r="K88" s="28" t="s">
        <v>1605</v>
      </c>
      <c r="L88" s="92">
        <v>0</v>
      </c>
      <c r="M88" s="15">
        <v>8.062567999999999</v>
      </c>
      <c r="N88" s="99">
        <f t="shared" si="2"/>
        <v>0</v>
      </c>
    </row>
    <row r="89" spans="1:14" s="29" customFormat="1" ht="15.75" customHeight="1">
      <c r="A89" s="90"/>
      <c r="B89" s="90"/>
      <c r="C89" s="90"/>
      <c r="D89" s="90">
        <f>2*L89</f>
        <v>0</v>
      </c>
      <c r="E89" s="90"/>
      <c r="F89" s="90"/>
      <c r="G89" s="90"/>
      <c r="H89" s="90"/>
      <c r="I89" s="97" t="s">
        <v>1458</v>
      </c>
      <c r="J89" s="27">
        <v>160053001</v>
      </c>
      <c r="K89" s="28" t="s">
        <v>1605</v>
      </c>
      <c r="L89" s="92">
        <v>0</v>
      </c>
      <c r="M89" s="15">
        <v>9.6386285</v>
      </c>
      <c r="N89" s="99">
        <f t="shared" si="2"/>
        <v>0</v>
      </c>
    </row>
    <row r="90" spans="1:14" s="29" customFormat="1" ht="15.75" customHeight="1">
      <c r="A90" s="90"/>
      <c r="B90" s="90"/>
      <c r="C90" s="90"/>
      <c r="D90" s="90"/>
      <c r="E90" s="90">
        <f>2*L90</f>
        <v>0</v>
      </c>
      <c r="F90" s="90"/>
      <c r="G90" s="90"/>
      <c r="H90" s="90"/>
      <c r="I90" s="97" t="s">
        <v>1459</v>
      </c>
      <c r="J90" s="27">
        <v>160054001</v>
      </c>
      <c r="K90" s="28" t="s">
        <v>648</v>
      </c>
      <c r="L90" s="92">
        <v>0</v>
      </c>
      <c r="M90" s="15">
        <v>14.935049499999998</v>
      </c>
      <c r="N90" s="99">
        <f t="shared" si="2"/>
        <v>0</v>
      </c>
    </row>
    <row r="91" spans="1:14" s="68" customFormat="1" ht="15.75" customHeight="1">
      <c r="A91" s="90"/>
      <c r="B91" s="90"/>
      <c r="C91" s="90"/>
      <c r="D91" s="90"/>
      <c r="E91" s="90"/>
      <c r="F91" s="90">
        <f>2*L91</f>
        <v>0</v>
      </c>
      <c r="G91" s="90"/>
      <c r="H91" s="90"/>
      <c r="I91" s="97" t="s">
        <v>1460</v>
      </c>
      <c r="J91" s="27">
        <v>160055001</v>
      </c>
      <c r="K91" s="28" t="s">
        <v>650</v>
      </c>
      <c r="L91" s="92">
        <v>0</v>
      </c>
      <c r="M91" s="15">
        <v>28.872999499999995</v>
      </c>
      <c r="N91" s="99">
        <f t="shared" si="2"/>
        <v>0</v>
      </c>
    </row>
    <row r="92" spans="1:14" s="68" customFormat="1" ht="15.75" customHeight="1">
      <c r="A92" s="90"/>
      <c r="B92" s="90"/>
      <c r="C92" s="90"/>
      <c r="D92" s="90"/>
      <c r="E92" s="90"/>
      <c r="F92" s="90"/>
      <c r="G92" s="90">
        <f>2*L92</f>
        <v>0</v>
      </c>
      <c r="H92" s="90"/>
      <c r="I92" s="100" t="s">
        <v>793</v>
      </c>
      <c r="J92" s="24">
        <v>137094001</v>
      </c>
      <c r="K92" s="25" t="s">
        <v>650</v>
      </c>
      <c r="L92" s="92">
        <v>0</v>
      </c>
      <c r="M92" s="102">
        <v>54.349768</v>
      </c>
      <c r="N92" s="94">
        <f t="shared" si="2"/>
        <v>0</v>
      </c>
    </row>
    <row r="93" spans="1:14" s="29" customFormat="1" ht="15.75" customHeight="1">
      <c r="A93" s="90"/>
      <c r="B93" s="90"/>
      <c r="C93" s="90"/>
      <c r="D93" s="90"/>
      <c r="E93" s="90"/>
      <c r="F93" s="90"/>
      <c r="G93" s="90"/>
      <c r="H93" s="90">
        <f>2*L93</f>
        <v>0</v>
      </c>
      <c r="I93" s="100" t="s">
        <v>794</v>
      </c>
      <c r="J93" s="24">
        <v>137104001</v>
      </c>
      <c r="K93" s="25" t="s">
        <v>650</v>
      </c>
      <c r="L93" s="92">
        <v>0</v>
      </c>
      <c r="M93" s="102">
        <v>70.453728</v>
      </c>
      <c r="N93" s="94">
        <f t="shared" si="2"/>
        <v>0</v>
      </c>
    </row>
    <row r="94" spans="1:14" s="29" customFormat="1" ht="15.75" customHeight="1">
      <c r="A94" s="90"/>
      <c r="B94" s="90">
        <f>2*L94</f>
        <v>0</v>
      </c>
      <c r="C94" s="90"/>
      <c r="D94" s="90"/>
      <c r="E94" s="90"/>
      <c r="F94" s="90"/>
      <c r="G94" s="90"/>
      <c r="H94" s="90"/>
      <c r="I94" s="97" t="s">
        <v>1461</v>
      </c>
      <c r="J94" s="27">
        <v>160021001</v>
      </c>
      <c r="K94" s="28" t="s">
        <v>1605</v>
      </c>
      <c r="L94" s="92">
        <v>0</v>
      </c>
      <c r="M94" s="102">
        <v>4.3207645</v>
      </c>
      <c r="N94" s="99">
        <f t="shared" si="2"/>
        <v>0</v>
      </c>
    </row>
    <row r="95" spans="1:14" s="29" customFormat="1" ht="15.75" customHeight="1">
      <c r="A95" s="90"/>
      <c r="B95" s="90"/>
      <c r="C95" s="90">
        <f>2*L95</f>
        <v>0</v>
      </c>
      <c r="D95" s="90"/>
      <c r="E95" s="90"/>
      <c r="F95" s="90"/>
      <c r="G95" s="90"/>
      <c r="H95" s="90"/>
      <c r="I95" s="97" t="s">
        <v>1462</v>
      </c>
      <c r="J95" s="27">
        <v>160022001</v>
      </c>
      <c r="K95" s="28" t="s">
        <v>1605</v>
      </c>
      <c r="L95" s="92">
        <v>0</v>
      </c>
      <c r="M95" s="102">
        <v>5.650230499999999</v>
      </c>
      <c r="N95" s="99">
        <f t="shared" si="2"/>
        <v>0</v>
      </c>
    </row>
    <row r="96" spans="1:14" s="29" customFormat="1" ht="15.75" customHeight="1">
      <c r="A96" s="90"/>
      <c r="B96" s="90"/>
      <c r="C96" s="90"/>
      <c r="D96" s="90">
        <f>2*L96</f>
        <v>0</v>
      </c>
      <c r="E96" s="90"/>
      <c r="F96" s="90"/>
      <c r="G96" s="90"/>
      <c r="H96" s="90"/>
      <c r="I96" s="97" t="s">
        <v>1463</v>
      </c>
      <c r="J96" s="27">
        <v>160023001</v>
      </c>
      <c r="K96" s="28" t="s">
        <v>1605</v>
      </c>
      <c r="L96" s="92">
        <v>0</v>
      </c>
      <c r="M96" s="102">
        <v>7.569379</v>
      </c>
      <c r="N96" s="99">
        <f t="shared" si="2"/>
        <v>0</v>
      </c>
    </row>
    <row r="97" spans="1:14" s="29" customFormat="1" ht="15.75" customHeight="1">
      <c r="A97" s="90"/>
      <c r="B97" s="90"/>
      <c r="C97" s="90"/>
      <c r="D97" s="90"/>
      <c r="E97" s="90">
        <f>2*L97</f>
        <v>0</v>
      </c>
      <c r="F97" s="90"/>
      <c r="G97" s="90"/>
      <c r="H97" s="90"/>
      <c r="I97" s="97" t="s">
        <v>1464</v>
      </c>
      <c r="J97" s="27">
        <v>160024001</v>
      </c>
      <c r="K97" s="28" t="s">
        <v>648</v>
      </c>
      <c r="L97" s="92">
        <v>0</v>
      </c>
      <c r="M97" s="102">
        <v>12.136738</v>
      </c>
      <c r="N97" s="99">
        <f t="shared" si="2"/>
        <v>0</v>
      </c>
    </row>
    <row r="98" spans="1:14" s="68" customFormat="1" ht="15.75" customHeight="1">
      <c r="A98" s="90"/>
      <c r="B98" s="90"/>
      <c r="C98" s="90"/>
      <c r="D98" s="90"/>
      <c r="E98" s="90"/>
      <c r="F98" s="90">
        <f>2*L98</f>
        <v>0</v>
      </c>
      <c r="G98" s="90"/>
      <c r="H98" s="90"/>
      <c r="I98" s="97" t="s">
        <v>1465</v>
      </c>
      <c r="J98" s="27">
        <v>160025001</v>
      </c>
      <c r="K98" s="28" t="s">
        <v>650</v>
      </c>
      <c r="L98" s="92">
        <v>0</v>
      </c>
      <c r="M98" s="102">
        <v>20.788988500000002</v>
      </c>
      <c r="N98" s="99">
        <f t="shared" si="2"/>
        <v>0</v>
      </c>
    </row>
    <row r="99" spans="1:14" s="68" customFormat="1" ht="15.75" customHeight="1">
      <c r="A99" s="90"/>
      <c r="B99" s="90"/>
      <c r="C99" s="90"/>
      <c r="D99" s="90"/>
      <c r="E99" s="90"/>
      <c r="F99" s="90"/>
      <c r="G99" s="90">
        <f>2*L99</f>
        <v>0</v>
      </c>
      <c r="H99" s="90"/>
      <c r="I99" s="100" t="s">
        <v>795</v>
      </c>
      <c r="J99" s="24">
        <v>139882001</v>
      </c>
      <c r="K99" s="25" t="s">
        <v>650</v>
      </c>
      <c r="L99" s="92">
        <v>0</v>
      </c>
      <c r="M99" s="102">
        <v>54.1287225</v>
      </c>
      <c r="N99" s="94">
        <f t="shared" si="2"/>
        <v>0</v>
      </c>
    </row>
    <row r="100" spans="1:14" s="26" customFormat="1" ht="15.75" customHeight="1">
      <c r="A100" s="90"/>
      <c r="B100" s="90"/>
      <c r="C100" s="90"/>
      <c r="D100" s="90"/>
      <c r="E100" s="90"/>
      <c r="F100" s="90"/>
      <c r="G100" s="90"/>
      <c r="H100" s="90">
        <f>2*L100</f>
        <v>0</v>
      </c>
      <c r="I100" s="100" t="s">
        <v>796</v>
      </c>
      <c r="J100" s="24">
        <v>137873001</v>
      </c>
      <c r="K100" s="25" t="s">
        <v>650</v>
      </c>
      <c r="L100" s="92">
        <v>0</v>
      </c>
      <c r="M100" s="102">
        <v>86.59279199999999</v>
      </c>
      <c r="N100" s="94">
        <f t="shared" si="2"/>
        <v>0</v>
      </c>
    </row>
    <row r="101" spans="1:14" s="26" customFormat="1" ht="15.75" customHeight="1">
      <c r="A101" s="90"/>
      <c r="B101" s="90">
        <f>L101</f>
        <v>0</v>
      </c>
      <c r="C101" s="90"/>
      <c r="D101" s="90"/>
      <c r="E101" s="90"/>
      <c r="F101" s="90"/>
      <c r="G101" s="90"/>
      <c r="H101" s="90"/>
      <c r="I101" s="100" t="s">
        <v>797</v>
      </c>
      <c r="J101" s="24">
        <v>139601402</v>
      </c>
      <c r="K101" s="25" t="s">
        <v>1605</v>
      </c>
      <c r="L101" s="92">
        <v>0</v>
      </c>
      <c r="M101" s="15">
        <v>14.0553125</v>
      </c>
      <c r="N101" s="94">
        <f t="shared" si="2"/>
        <v>0</v>
      </c>
    </row>
    <row r="102" spans="1:14" s="26" customFormat="1" ht="15.75" customHeight="1">
      <c r="A102" s="90"/>
      <c r="B102" s="90">
        <f>L102</f>
        <v>0</v>
      </c>
      <c r="C102" s="90"/>
      <c r="D102" s="90"/>
      <c r="E102" s="90"/>
      <c r="F102" s="90"/>
      <c r="G102" s="90"/>
      <c r="H102" s="90"/>
      <c r="I102" s="100" t="s">
        <v>798</v>
      </c>
      <c r="J102" s="24">
        <v>137256401</v>
      </c>
      <c r="K102" s="25" t="s">
        <v>649</v>
      </c>
      <c r="L102" s="92">
        <v>0</v>
      </c>
      <c r="M102" s="15">
        <v>12.638537</v>
      </c>
      <c r="N102" s="94">
        <f t="shared" si="2"/>
        <v>0</v>
      </c>
    </row>
    <row r="103" spans="1:14" s="26" customFormat="1" ht="15.75" customHeight="1">
      <c r="A103" s="90"/>
      <c r="B103" s="90">
        <f>L103</f>
        <v>0</v>
      </c>
      <c r="C103" s="90"/>
      <c r="D103" s="90"/>
      <c r="E103" s="90"/>
      <c r="F103" s="90"/>
      <c r="G103" s="90"/>
      <c r="H103" s="90"/>
      <c r="I103" s="100" t="s">
        <v>799</v>
      </c>
      <c r="J103" s="24">
        <v>137246001</v>
      </c>
      <c r="K103" s="25" t="s">
        <v>1788</v>
      </c>
      <c r="L103" s="92">
        <v>0</v>
      </c>
      <c r="M103" s="15">
        <v>13.549321249999998</v>
      </c>
      <c r="N103" s="94">
        <f t="shared" si="2"/>
        <v>0</v>
      </c>
    </row>
    <row r="104" spans="1:14" s="26" customFormat="1" ht="15.75" customHeight="1">
      <c r="A104" s="90"/>
      <c r="B104" s="90"/>
      <c r="C104" s="90">
        <f>L104</f>
        <v>0</v>
      </c>
      <c r="D104" s="90"/>
      <c r="E104" s="90"/>
      <c r="F104" s="90"/>
      <c r="G104" s="90"/>
      <c r="H104" s="90"/>
      <c r="I104" s="100" t="s">
        <v>800</v>
      </c>
      <c r="J104" s="24">
        <v>137266401</v>
      </c>
      <c r="K104" s="25" t="s">
        <v>649</v>
      </c>
      <c r="L104" s="92">
        <v>0</v>
      </c>
      <c r="M104" s="15">
        <v>13.346924749999998</v>
      </c>
      <c r="N104" s="94">
        <f t="shared" si="2"/>
        <v>0</v>
      </c>
    </row>
    <row r="105" spans="1:14" s="26" customFormat="1" ht="15.75" customHeight="1">
      <c r="A105" s="90"/>
      <c r="B105" s="90">
        <f>L105</f>
        <v>0</v>
      </c>
      <c r="C105" s="90"/>
      <c r="D105" s="90"/>
      <c r="E105" s="90"/>
      <c r="F105" s="90"/>
      <c r="G105" s="90"/>
      <c r="H105" s="90"/>
      <c r="I105" s="100" t="s">
        <v>801</v>
      </c>
      <c r="J105" s="24">
        <v>139261402</v>
      </c>
      <c r="K105" s="25" t="s">
        <v>1605</v>
      </c>
      <c r="L105" s="92">
        <v>0</v>
      </c>
      <c r="M105" s="15">
        <v>14.0553125</v>
      </c>
      <c r="N105" s="94">
        <f t="shared" si="2"/>
        <v>0</v>
      </c>
    </row>
    <row r="106" spans="1:14" s="26" customFormat="1" ht="15.75" customHeight="1">
      <c r="A106" s="90"/>
      <c r="B106" s="90"/>
      <c r="C106" s="90">
        <f>L106</f>
        <v>0</v>
      </c>
      <c r="D106" s="90"/>
      <c r="E106" s="90"/>
      <c r="F106" s="90"/>
      <c r="G106" s="90"/>
      <c r="H106" s="90"/>
      <c r="I106" s="100" t="s">
        <v>802</v>
      </c>
      <c r="J106" s="24">
        <v>139271402</v>
      </c>
      <c r="K106" s="25" t="s">
        <v>1605</v>
      </c>
      <c r="L106" s="92">
        <v>0</v>
      </c>
      <c r="M106" s="15">
        <v>15.97807925</v>
      </c>
      <c r="N106" s="94">
        <f t="shared" si="2"/>
        <v>0</v>
      </c>
    </row>
    <row r="107" spans="1:14" s="26" customFormat="1" ht="15.75" customHeight="1">
      <c r="A107" s="90"/>
      <c r="B107" s="90">
        <f>L107</f>
        <v>0</v>
      </c>
      <c r="C107" s="90"/>
      <c r="D107" s="90"/>
      <c r="E107" s="90"/>
      <c r="F107" s="90"/>
      <c r="G107" s="90"/>
      <c r="H107" s="90"/>
      <c r="I107" s="100" t="s">
        <v>803</v>
      </c>
      <c r="J107" s="24">
        <v>139241402</v>
      </c>
      <c r="K107" s="25" t="s">
        <v>1605</v>
      </c>
      <c r="L107" s="92">
        <v>0</v>
      </c>
      <c r="M107" s="15">
        <v>14.0553125</v>
      </c>
      <c r="N107" s="94">
        <f t="shared" si="2"/>
        <v>0</v>
      </c>
    </row>
    <row r="108" spans="1:14" s="26" customFormat="1" ht="15.75" customHeight="1">
      <c r="A108" s="90"/>
      <c r="B108" s="90">
        <f>L108</f>
        <v>0</v>
      </c>
      <c r="C108" s="90"/>
      <c r="D108" s="90"/>
      <c r="E108" s="90"/>
      <c r="F108" s="90"/>
      <c r="G108" s="90"/>
      <c r="H108" s="90"/>
      <c r="I108" s="100" t="s">
        <v>804</v>
      </c>
      <c r="J108" s="24">
        <v>139521402</v>
      </c>
      <c r="K108" s="25" t="s">
        <v>1605</v>
      </c>
      <c r="L108" s="92">
        <v>0</v>
      </c>
      <c r="M108" s="15">
        <v>16.888863499999996</v>
      </c>
      <c r="N108" s="94">
        <f t="shared" si="2"/>
        <v>0</v>
      </c>
    </row>
    <row r="109" spans="1:14" s="26" customFormat="1" ht="15.75" customHeight="1">
      <c r="A109" s="90"/>
      <c r="B109" s="90">
        <f>L109</f>
        <v>0</v>
      </c>
      <c r="C109" s="90"/>
      <c r="D109" s="90"/>
      <c r="E109" s="90"/>
      <c r="F109" s="90"/>
      <c r="G109" s="90"/>
      <c r="H109" s="90"/>
      <c r="I109" s="100" t="s">
        <v>805</v>
      </c>
      <c r="J109" s="24">
        <v>139591002</v>
      </c>
      <c r="K109" s="25" t="s">
        <v>1784</v>
      </c>
      <c r="L109" s="92">
        <v>0</v>
      </c>
      <c r="M109" s="15">
        <v>16.888863499999996</v>
      </c>
      <c r="N109" s="94">
        <f t="shared" si="2"/>
        <v>0</v>
      </c>
    </row>
    <row r="110" spans="1:14" s="26" customFormat="1" ht="15.75" customHeight="1">
      <c r="A110" s="90"/>
      <c r="B110" s="90"/>
      <c r="C110" s="90">
        <f>L110</f>
        <v>0</v>
      </c>
      <c r="D110" s="90"/>
      <c r="E110" s="90"/>
      <c r="F110" s="90"/>
      <c r="G110" s="90"/>
      <c r="H110" s="90"/>
      <c r="I110" s="100" t="s">
        <v>806</v>
      </c>
      <c r="J110" s="24">
        <v>139251402</v>
      </c>
      <c r="K110" s="25" t="s">
        <v>1605</v>
      </c>
      <c r="L110" s="92">
        <v>0</v>
      </c>
      <c r="M110" s="15">
        <v>15.97807925</v>
      </c>
      <c r="N110" s="94">
        <f t="shared" si="2"/>
        <v>0</v>
      </c>
    </row>
    <row r="111" spans="1:14" s="26" customFormat="1" ht="15.75" customHeight="1">
      <c r="A111" s="90"/>
      <c r="B111" s="90">
        <f>L111</f>
        <v>0</v>
      </c>
      <c r="C111" s="90"/>
      <c r="D111" s="90"/>
      <c r="E111" s="90"/>
      <c r="F111" s="90"/>
      <c r="G111" s="90"/>
      <c r="H111" s="90"/>
      <c r="I111" s="100" t="s">
        <v>730</v>
      </c>
      <c r="J111" s="24">
        <v>138441405</v>
      </c>
      <c r="K111" s="25" t="s">
        <v>1605</v>
      </c>
      <c r="L111" s="92">
        <v>0</v>
      </c>
      <c r="M111" s="15">
        <v>7.56738025</v>
      </c>
      <c r="N111" s="94">
        <f t="shared" si="2"/>
        <v>0</v>
      </c>
    </row>
    <row r="112" spans="1:14" s="26" customFormat="1" ht="15.75" customHeight="1">
      <c r="A112" s="90"/>
      <c r="B112" s="90"/>
      <c r="C112" s="90">
        <f>L112</f>
        <v>0</v>
      </c>
      <c r="D112" s="90"/>
      <c r="E112" s="90"/>
      <c r="F112" s="90"/>
      <c r="G112" s="90"/>
      <c r="H112" s="90"/>
      <c r="I112" s="100" t="s">
        <v>731</v>
      </c>
      <c r="J112" s="24">
        <v>138451405</v>
      </c>
      <c r="K112" s="25" t="s">
        <v>1605</v>
      </c>
      <c r="L112" s="92">
        <v>0</v>
      </c>
      <c r="M112" s="15">
        <v>10.119824999999999</v>
      </c>
      <c r="N112" s="94">
        <f t="shared" si="2"/>
        <v>0</v>
      </c>
    </row>
    <row r="113" spans="1:14" s="26" customFormat="1" ht="15.75" customHeight="1">
      <c r="A113" s="90"/>
      <c r="B113" s="90">
        <f>L113</f>
        <v>0</v>
      </c>
      <c r="C113" s="90"/>
      <c r="D113" s="90"/>
      <c r="E113" s="90"/>
      <c r="F113" s="90"/>
      <c r="G113" s="90"/>
      <c r="H113" s="90"/>
      <c r="I113" s="100" t="s">
        <v>732</v>
      </c>
      <c r="J113" s="24">
        <v>138481405</v>
      </c>
      <c r="K113" s="25" t="s">
        <v>1605</v>
      </c>
      <c r="L113" s="92">
        <v>0</v>
      </c>
      <c r="M113" s="15">
        <v>7.3762279999999985</v>
      </c>
      <c r="N113" s="94">
        <f t="shared" si="2"/>
        <v>0</v>
      </c>
    </row>
    <row r="114" spans="1:14" s="26" customFormat="1" ht="15.75" customHeight="1">
      <c r="A114" s="90"/>
      <c r="B114" s="90"/>
      <c r="C114" s="90">
        <f>L114</f>
        <v>0</v>
      </c>
      <c r="D114" s="90"/>
      <c r="E114" s="90"/>
      <c r="F114" s="90"/>
      <c r="G114" s="90"/>
      <c r="H114" s="90"/>
      <c r="I114" s="100" t="s">
        <v>733</v>
      </c>
      <c r="J114" s="24">
        <v>138491405</v>
      </c>
      <c r="K114" s="25" t="s">
        <v>1605</v>
      </c>
      <c r="L114" s="92">
        <v>0</v>
      </c>
      <c r="M114" s="15">
        <v>9.715031999999999</v>
      </c>
      <c r="N114" s="94">
        <f t="shared" si="2"/>
        <v>0</v>
      </c>
    </row>
    <row r="115" spans="1:14" s="26" customFormat="1" ht="15.75" customHeight="1">
      <c r="A115" s="90"/>
      <c r="B115" s="90"/>
      <c r="C115" s="90">
        <f>L115</f>
        <v>0</v>
      </c>
      <c r="D115" s="90"/>
      <c r="E115" s="90"/>
      <c r="F115" s="90"/>
      <c r="G115" s="90"/>
      <c r="H115" s="90"/>
      <c r="I115" s="100" t="s">
        <v>734</v>
      </c>
      <c r="J115" s="24">
        <v>138501405</v>
      </c>
      <c r="K115" s="25" t="s">
        <v>1605</v>
      </c>
      <c r="L115" s="92">
        <v>0</v>
      </c>
      <c r="M115" s="15">
        <v>9.715031999999999</v>
      </c>
      <c r="N115" s="94">
        <f t="shared" si="2"/>
        <v>0</v>
      </c>
    </row>
    <row r="116" spans="1:14" s="26" customFormat="1" ht="15.75" customHeight="1">
      <c r="A116" s="90"/>
      <c r="B116" s="90">
        <f>L116</f>
        <v>0</v>
      </c>
      <c r="C116" s="90"/>
      <c r="D116" s="90"/>
      <c r="E116" s="90"/>
      <c r="F116" s="90"/>
      <c r="G116" s="90"/>
      <c r="H116" s="90"/>
      <c r="I116" s="100" t="s">
        <v>735</v>
      </c>
      <c r="J116" s="24">
        <v>137083401</v>
      </c>
      <c r="K116" s="25" t="s">
        <v>1605</v>
      </c>
      <c r="L116" s="92">
        <v>0</v>
      </c>
      <c r="M116" s="15">
        <v>8.635584</v>
      </c>
      <c r="N116" s="94">
        <f t="shared" si="2"/>
        <v>0</v>
      </c>
    </row>
    <row r="117" spans="1:14" s="26" customFormat="1" ht="15.75" customHeight="1">
      <c r="A117" s="90"/>
      <c r="B117" s="90"/>
      <c r="C117" s="90">
        <f>L117</f>
        <v>0</v>
      </c>
      <c r="D117" s="90"/>
      <c r="E117" s="90"/>
      <c r="F117" s="90"/>
      <c r="G117" s="90"/>
      <c r="H117" s="90"/>
      <c r="I117" s="100" t="s">
        <v>783</v>
      </c>
      <c r="J117" s="24">
        <v>137373401</v>
      </c>
      <c r="K117" s="25" t="s">
        <v>1605</v>
      </c>
      <c r="L117" s="92">
        <v>0</v>
      </c>
      <c r="M117" s="15">
        <v>9.8274745</v>
      </c>
      <c r="N117" s="94">
        <f t="shared" si="2"/>
        <v>0</v>
      </c>
    </row>
    <row r="118" spans="1:14" s="26" customFormat="1" ht="15.75" customHeight="1">
      <c r="A118" s="90"/>
      <c r="B118" s="90">
        <f>L118</f>
        <v>0</v>
      </c>
      <c r="C118" s="90"/>
      <c r="D118" s="90"/>
      <c r="E118" s="90"/>
      <c r="F118" s="90"/>
      <c r="G118" s="90"/>
      <c r="H118" s="90"/>
      <c r="I118" s="103" t="s">
        <v>784</v>
      </c>
      <c r="J118" s="30">
        <v>138461405</v>
      </c>
      <c r="K118" s="31" t="s">
        <v>1605</v>
      </c>
      <c r="L118" s="96">
        <v>0</v>
      </c>
      <c r="M118" s="15">
        <v>7.016412</v>
      </c>
      <c r="N118" s="94">
        <f t="shared" si="2"/>
        <v>0</v>
      </c>
    </row>
    <row r="119" spans="1:14" s="26" customFormat="1" ht="15.75" customHeight="1">
      <c r="A119" s="90"/>
      <c r="B119" s="90"/>
      <c r="C119" s="90">
        <f>L119</f>
        <v>0</v>
      </c>
      <c r="D119" s="90"/>
      <c r="E119" s="90"/>
      <c r="F119" s="90"/>
      <c r="G119" s="90"/>
      <c r="H119" s="90"/>
      <c r="I119" s="103" t="s">
        <v>785</v>
      </c>
      <c r="J119" s="30">
        <v>138471405</v>
      </c>
      <c r="K119" s="31" t="s">
        <v>1605</v>
      </c>
      <c r="L119" s="96">
        <v>0</v>
      </c>
      <c r="M119" s="15">
        <v>9.52387975</v>
      </c>
      <c r="N119" s="94">
        <f t="shared" si="2"/>
        <v>0</v>
      </c>
    </row>
    <row r="120" spans="1:14" s="26" customFormat="1" ht="15.75" customHeight="1">
      <c r="A120" s="90"/>
      <c r="B120" s="90"/>
      <c r="C120" s="90">
        <f>L120</f>
        <v>0</v>
      </c>
      <c r="D120" s="90"/>
      <c r="E120" s="90"/>
      <c r="F120" s="90"/>
      <c r="G120" s="90"/>
      <c r="H120" s="90"/>
      <c r="I120" s="100" t="s">
        <v>865</v>
      </c>
      <c r="J120" s="24">
        <v>139191405</v>
      </c>
      <c r="K120" s="25" t="s">
        <v>1605</v>
      </c>
      <c r="L120" s="92">
        <v>0</v>
      </c>
      <c r="M120" s="15">
        <v>9.52387975</v>
      </c>
      <c r="N120" s="94">
        <f t="shared" si="2"/>
        <v>0</v>
      </c>
    </row>
    <row r="121" spans="1:14" s="26" customFormat="1" ht="15.75" customHeight="1">
      <c r="A121" s="90"/>
      <c r="B121" s="90"/>
      <c r="C121" s="90"/>
      <c r="D121" s="90">
        <f>L121</f>
        <v>0</v>
      </c>
      <c r="E121" s="90"/>
      <c r="F121" s="90"/>
      <c r="G121" s="90"/>
      <c r="H121" s="90"/>
      <c r="I121" s="100" t="s">
        <v>866</v>
      </c>
      <c r="J121" s="24">
        <v>138591405</v>
      </c>
      <c r="K121" s="25" t="s">
        <v>1605</v>
      </c>
      <c r="L121" s="92">
        <v>0</v>
      </c>
      <c r="M121" s="15">
        <v>13.03208575</v>
      </c>
      <c r="N121" s="94">
        <f t="shared" si="2"/>
        <v>0</v>
      </c>
    </row>
    <row r="122" spans="1:14" s="26" customFormat="1" ht="15.75" customHeight="1">
      <c r="A122" s="90"/>
      <c r="B122" s="90"/>
      <c r="C122" s="90"/>
      <c r="D122" s="90">
        <f>L122</f>
        <v>0</v>
      </c>
      <c r="E122" s="90"/>
      <c r="F122" s="90"/>
      <c r="G122" s="90"/>
      <c r="H122" s="90"/>
      <c r="I122" s="100" t="s">
        <v>1648</v>
      </c>
      <c r="J122" s="24">
        <v>139321405</v>
      </c>
      <c r="K122" s="25" t="s">
        <v>649</v>
      </c>
      <c r="L122" s="92">
        <v>0</v>
      </c>
      <c r="M122" s="15">
        <v>13.03208575</v>
      </c>
      <c r="N122" s="94">
        <f t="shared" si="2"/>
        <v>0</v>
      </c>
    </row>
    <row r="123" spans="1:14" s="26" customFormat="1" ht="15.75" customHeight="1">
      <c r="A123" s="90"/>
      <c r="B123" s="90"/>
      <c r="C123" s="90"/>
      <c r="D123" s="90"/>
      <c r="E123" s="90">
        <f>L123</f>
        <v>0</v>
      </c>
      <c r="F123" s="90"/>
      <c r="G123" s="90"/>
      <c r="H123" s="90"/>
      <c r="I123" s="100" t="s">
        <v>1649</v>
      </c>
      <c r="J123" s="24">
        <v>139153405</v>
      </c>
      <c r="K123" s="25" t="s">
        <v>649</v>
      </c>
      <c r="L123" s="92">
        <v>0</v>
      </c>
      <c r="M123" s="15">
        <v>18.40683725</v>
      </c>
      <c r="N123" s="94">
        <f t="shared" si="2"/>
        <v>0</v>
      </c>
    </row>
    <row r="124" spans="1:14" s="26" customFormat="1" ht="15.75" customHeight="1">
      <c r="A124" s="90"/>
      <c r="B124" s="90">
        <f>2*L124</f>
        <v>0</v>
      </c>
      <c r="C124" s="90"/>
      <c r="D124" s="90"/>
      <c r="E124" s="90"/>
      <c r="F124" s="90"/>
      <c r="G124" s="90"/>
      <c r="H124" s="90"/>
      <c r="I124" s="100" t="s">
        <v>867</v>
      </c>
      <c r="J124" s="24">
        <v>137015401</v>
      </c>
      <c r="K124" s="25" t="s">
        <v>1605</v>
      </c>
      <c r="L124" s="92">
        <v>0</v>
      </c>
      <c r="M124" s="15">
        <v>13.95411425</v>
      </c>
      <c r="N124" s="94">
        <f t="shared" si="2"/>
        <v>0</v>
      </c>
    </row>
    <row r="125" spans="1:14" s="26" customFormat="1" ht="15.75" customHeight="1">
      <c r="A125" s="90"/>
      <c r="B125" s="90"/>
      <c r="C125" s="90">
        <f>2*L125</f>
        <v>0</v>
      </c>
      <c r="D125" s="90"/>
      <c r="E125" s="90"/>
      <c r="F125" s="90"/>
      <c r="G125" s="90"/>
      <c r="H125" s="90"/>
      <c r="I125" s="100" t="s">
        <v>868</v>
      </c>
      <c r="J125" s="24">
        <v>137025401</v>
      </c>
      <c r="K125" s="25" t="s">
        <v>1605</v>
      </c>
      <c r="L125" s="92">
        <v>0</v>
      </c>
      <c r="M125" s="15">
        <v>15.067294999999998</v>
      </c>
      <c r="N125" s="94">
        <f t="shared" si="2"/>
        <v>0</v>
      </c>
    </row>
    <row r="126" spans="1:14" s="26" customFormat="1" ht="15.75" customHeight="1">
      <c r="A126" s="90"/>
      <c r="B126" s="90">
        <f>L126</f>
        <v>0</v>
      </c>
      <c r="C126" s="90"/>
      <c r="D126" s="90"/>
      <c r="E126" s="90"/>
      <c r="F126" s="90"/>
      <c r="G126" s="90"/>
      <c r="H126" s="90"/>
      <c r="I126" s="100" t="s">
        <v>550</v>
      </c>
      <c r="J126" s="24">
        <v>137295001</v>
      </c>
      <c r="K126" s="25" t="s">
        <v>1605</v>
      </c>
      <c r="L126" s="92">
        <v>0</v>
      </c>
      <c r="M126" s="15">
        <v>6.476687999999999</v>
      </c>
      <c r="N126" s="94">
        <f t="shared" si="2"/>
        <v>0</v>
      </c>
    </row>
    <row r="127" spans="1:14" s="26" customFormat="1" ht="15.75" customHeight="1">
      <c r="A127" s="90"/>
      <c r="B127" s="90">
        <f>L127</f>
        <v>0</v>
      </c>
      <c r="C127" s="90"/>
      <c r="D127" s="90"/>
      <c r="E127" s="90"/>
      <c r="F127" s="90"/>
      <c r="G127" s="90"/>
      <c r="H127" s="90"/>
      <c r="I127" s="100" t="s">
        <v>551</v>
      </c>
      <c r="J127" s="24">
        <v>137124001</v>
      </c>
      <c r="K127" s="25" t="s">
        <v>1605</v>
      </c>
      <c r="L127" s="92">
        <v>0</v>
      </c>
      <c r="M127" s="15">
        <v>6.476687999999999</v>
      </c>
      <c r="N127" s="94">
        <f t="shared" si="2"/>
        <v>0</v>
      </c>
    </row>
    <row r="128" spans="1:14" s="26" customFormat="1" ht="15.75" customHeight="1">
      <c r="A128" s="90"/>
      <c r="B128" s="90"/>
      <c r="C128" s="90">
        <f>L128</f>
        <v>0</v>
      </c>
      <c r="D128" s="90"/>
      <c r="E128" s="90"/>
      <c r="F128" s="90"/>
      <c r="G128" s="90"/>
      <c r="H128" s="90"/>
      <c r="I128" s="100" t="s">
        <v>552</v>
      </c>
      <c r="J128" s="24">
        <v>137305001</v>
      </c>
      <c r="K128" s="25" t="s">
        <v>1605</v>
      </c>
      <c r="L128" s="92">
        <v>0</v>
      </c>
      <c r="M128" s="15">
        <v>8.118348499999998</v>
      </c>
      <c r="N128" s="94">
        <f t="shared" si="2"/>
        <v>0</v>
      </c>
    </row>
    <row r="129" spans="1:14" s="26" customFormat="1" ht="15.75" customHeight="1">
      <c r="A129" s="90"/>
      <c r="B129" s="90"/>
      <c r="C129" s="90">
        <f>L129</f>
        <v>0</v>
      </c>
      <c r="D129" s="90"/>
      <c r="E129" s="90"/>
      <c r="F129" s="90"/>
      <c r="G129" s="90"/>
      <c r="H129" s="90"/>
      <c r="I129" s="100" t="s">
        <v>553</v>
      </c>
      <c r="J129" s="24">
        <v>137134001</v>
      </c>
      <c r="K129" s="25" t="s">
        <v>1605</v>
      </c>
      <c r="L129" s="92">
        <v>0</v>
      </c>
      <c r="M129" s="15">
        <v>8.118348499999998</v>
      </c>
      <c r="N129" s="94">
        <f t="shared" si="2"/>
        <v>0</v>
      </c>
    </row>
    <row r="130" spans="1:14" s="26" customFormat="1" ht="15.75" customHeight="1">
      <c r="A130" s="90"/>
      <c r="B130" s="90"/>
      <c r="C130" s="90"/>
      <c r="D130" s="90">
        <f>L130</f>
        <v>0</v>
      </c>
      <c r="E130" s="90"/>
      <c r="F130" s="90"/>
      <c r="G130" s="90"/>
      <c r="H130" s="90"/>
      <c r="I130" s="100" t="s">
        <v>1789</v>
      </c>
      <c r="J130" s="24">
        <v>241255001</v>
      </c>
      <c r="K130" s="25" t="s">
        <v>1605</v>
      </c>
      <c r="L130" s="92">
        <v>0</v>
      </c>
      <c r="M130" s="15">
        <v>10.17604625</v>
      </c>
      <c r="N130" s="94">
        <f t="shared" si="2"/>
        <v>0</v>
      </c>
    </row>
    <row r="131" spans="1:14" s="26" customFormat="1" ht="15.75" customHeight="1">
      <c r="A131" s="90"/>
      <c r="B131" s="90">
        <f>L131</f>
        <v>0</v>
      </c>
      <c r="C131" s="90"/>
      <c r="D131" s="90"/>
      <c r="E131" s="90"/>
      <c r="F131" s="90"/>
      <c r="G131" s="90"/>
      <c r="H131" s="90"/>
      <c r="I131" s="100" t="s">
        <v>869</v>
      </c>
      <c r="J131" s="24">
        <v>139491002</v>
      </c>
      <c r="K131" s="25" t="s">
        <v>1605</v>
      </c>
      <c r="L131" s="92">
        <v>0</v>
      </c>
      <c r="M131" s="15">
        <v>5.8245214999999995</v>
      </c>
      <c r="N131" s="94">
        <f t="shared" si="2"/>
        <v>0</v>
      </c>
    </row>
    <row r="132" spans="1:14" s="26" customFormat="1" ht="15.75" customHeight="1">
      <c r="A132" s="90"/>
      <c r="B132" s="90"/>
      <c r="C132" s="90">
        <f>L132</f>
        <v>0</v>
      </c>
      <c r="D132" s="90"/>
      <c r="E132" s="90"/>
      <c r="F132" s="90"/>
      <c r="G132" s="90"/>
      <c r="H132" s="90"/>
      <c r="I132" s="100" t="s">
        <v>870</v>
      </c>
      <c r="J132" s="24">
        <v>139501002</v>
      </c>
      <c r="K132" s="25" t="s">
        <v>1605</v>
      </c>
      <c r="L132" s="92">
        <v>0</v>
      </c>
      <c r="M132" s="15">
        <v>7.016412</v>
      </c>
      <c r="N132" s="94">
        <f aca="true" t="shared" si="3" ref="N132:N195">L132*M132</f>
        <v>0</v>
      </c>
    </row>
    <row r="133" spans="1:14" s="26" customFormat="1" ht="15.75" customHeight="1">
      <c r="A133" s="90"/>
      <c r="B133" s="90"/>
      <c r="C133" s="90">
        <f>L133</f>
        <v>0</v>
      </c>
      <c r="D133" s="90"/>
      <c r="E133" s="90"/>
      <c r="F133" s="90"/>
      <c r="G133" s="90"/>
      <c r="H133" s="90"/>
      <c r="I133" s="100" t="s">
        <v>625</v>
      </c>
      <c r="J133" s="24">
        <v>137545001</v>
      </c>
      <c r="K133" s="25" t="s">
        <v>1605</v>
      </c>
      <c r="L133" s="92">
        <v>0</v>
      </c>
      <c r="M133" s="15">
        <v>7.016412</v>
      </c>
      <c r="N133" s="94">
        <f t="shared" si="3"/>
        <v>0</v>
      </c>
    </row>
    <row r="134" spans="1:14" s="26" customFormat="1" ht="15.75" customHeight="1">
      <c r="A134" s="90"/>
      <c r="B134" s="90"/>
      <c r="C134" s="90"/>
      <c r="D134" s="90">
        <f>L134</f>
        <v>0</v>
      </c>
      <c r="E134" s="90"/>
      <c r="F134" s="90"/>
      <c r="G134" s="90"/>
      <c r="H134" s="90"/>
      <c r="I134" s="100" t="s">
        <v>871</v>
      </c>
      <c r="J134" s="24">
        <v>139511001</v>
      </c>
      <c r="K134" s="25" t="s">
        <v>1605</v>
      </c>
      <c r="L134" s="92">
        <v>0</v>
      </c>
      <c r="M134" s="15">
        <v>11.5815775</v>
      </c>
      <c r="N134" s="94">
        <f t="shared" si="3"/>
        <v>0</v>
      </c>
    </row>
    <row r="135" spans="1:14" s="26" customFormat="1" ht="15.75" customHeight="1">
      <c r="A135" s="90"/>
      <c r="B135" s="90"/>
      <c r="C135" s="90"/>
      <c r="D135" s="90"/>
      <c r="E135" s="90">
        <f>L135</f>
        <v>0</v>
      </c>
      <c r="F135" s="90"/>
      <c r="G135" s="90"/>
      <c r="H135" s="90"/>
      <c r="I135" s="100" t="s">
        <v>872</v>
      </c>
      <c r="J135" s="24">
        <v>137423001</v>
      </c>
      <c r="K135" s="25" t="s">
        <v>648</v>
      </c>
      <c r="L135" s="92">
        <v>0</v>
      </c>
      <c r="M135" s="15">
        <v>15.460843749999999</v>
      </c>
      <c r="N135" s="94">
        <f t="shared" si="3"/>
        <v>0</v>
      </c>
    </row>
    <row r="136" spans="1:14" s="2" customFormat="1" ht="15.75" customHeight="1">
      <c r="A136" s="90"/>
      <c r="B136" s="90"/>
      <c r="C136" s="90"/>
      <c r="D136" s="90"/>
      <c r="E136" s="90">
        <f>L136</f>
        <v>0</v>
      </c>
      <c r="F136" s="90"/>
      <c r="G136" s="90"/>
      <c r="H136" s="90"/>
      <c r="I136" s="100" t="s">
        <v>873</v>
      </c>
      <c r="J136" s="24">
        <v>137433001</v>
      </c>
      <c r="K136" s="25" t="s">
        <v>648</v>
      </c>
      <c r="L136" s="92">
        <v>0</v>
      </c>
      <c r="M136" s="15">
        <v>15.460843749999999</v>
      </c>
      <c r="N136" s="94">
        <f t="shared" si="3"/>
        <v>0</v>
      </c>
    </row>
    <row r="137" spans="1:14" s="26" customFormat="1" ht="15.75" customHeight="1">
      <c r="A137" s="90"/>
      <c r="B137" s="90"/>
      <c r="C137" s="90"/>
      <c r="D137" s="90"/>
      <c r="E137" s="90"/>
      <c r="F137" s="90"/>
      <c r="G137" s="90"/>
      <c r="H137" s="90"/>
      <c r="I137" s="91" t="s">
        <v>874</v>
      </c>
      <c r="J137" s="13">
        <v>240457002</v>
      </c>
      <c r="K137" s="14" t="s">
        <v>1605</v>
      </c>
      <c r="L137" s="92">
        <v>0</v>
      </c>
      <c r="M137" s="15">
        <v>3.16</v>
      </c>
      <c r="N137" s="94">
        <f t="shared" si="3"/>
        <v>0</v>
      </c>
    </row>
    <row r="138" spans="1:14" s="26" customFormat="1" ht="15.75" customHeight="1">
      <c r="A138" s="90"/>
      <c r="B138" s="90"/>
      <c r="C138" s="90"/>
      <c r="D138" s="90"/>
      <c r="E138" s="90"/>
      <c r="F138" s="90"/>
      <c r="G138" s="90"/>
      <c r="H138" s="90"/>
      <c r="I138" s="100" t="s">
        <v>626</v>
      </c>
      <c r="J138" s="24">
        <v>269252001</v>
      </c>
      <c r="K138" s="25" t="s">
        <v>650</v>
      </c>
      <c r="L138" s="92">
        <v>0</v>
      </c>
      <c r="M138" s="15">
        <v>10.5920835</v>
      </c>
      <c r="N138" s="94">
        <f t="shared" si="3"/>
        <v>0</v>
      </c>
    </row>
    <row r="139" spans="1:14" s="26" customFormat="1" ht="15.75" customHeight="1">
      <c r="A139" s="90"/>
      <c r="B139" s="90">
        <f>L139</f>
        <v>0</v>
      </c>
      <c r="C139" s="90"/>
      <c r="D139" s="90"/>
      <c r="E139" s="90"/>
      <c r="F139" s="90"/>
      <c r="G139" s="90"/>
      <c r="H139" s="90"/>
      <c r="I139" s="100" t="s">
        <v>1135</v>
      </c>
      <c r="J139" s="24">
        <v>137375001</v>
      </c>
      <c r="K139" s="25" t="s">
        <v>1605</v>
      </c>
      <c r="L139" s="92">
        <v>0</v>
      </c>
      <c r="M139" s="15">
        <v>7.915951999999999</v>
      </c>
      <c r="N139" s="94">
        <f t="shared" si="3"/>
        <v>0</v>
      </c>
    </row>
    <row r="140" spans="1:14" s="2" customFormat="1" ht="15.75" customHeight="1">
      <c r="A140" s="90"/>
      <c r="B140" s="90"/>
      <c r="C140" s="90">
        <f>L140</f>
        <v>0</v>
      </c>
      <c r="D140" s="90"/>
      <c r="E140" s="90"/>
      <c r="F140" s="90"/>
      <c r="G140" s="90"/>
      <c r="H140" s="90"/>
      <c r="I140" s="100" t="s">
        <v>1136</v>
      </c>
      <c r="J140" s="24">
        <v>137385001</v>
      </c>
      <c r="K140" s="25" t="s">
        <v>1605</v>
      </c>
      <c r="L140" s="92">
        <v>0</v>
      </c>
      <c r="M140" s="15">
        <v>9.017888499999998</v>
      </c>
      <c r="N140" s="94">
        <f t="shared" si="3"/>
        <v>0</v>
      </c>
    </row>
    <row r="141" spans="1:14" s="2" customFormat="1" ht="15.75" customHeight="1">
      <c r="A141" s="90"/>
      <c r="B141" s="90"/>
      <c r="C141" s="90"/>
      <c r="D141" s="90"/>
      <c r="E141" s="90"/>
      <c r="F141" s="90"/>
      <c r="G141" s="90"/>
      <c r="H141" s="90"/>
      <c r="I141" s="91" t="s">
        <v>1466</v>
      </c>
      <c r="J141" s="13">
        <v>246253900</v>
      </c>
      <c r="K141" s="14" t="s">
        <v>650</v>
      </c>
      <c r="L141" s="92">
        <v>0</v>
      </c>
      <c r="M141" s="15">
        <v>37.53549999999999</v>
      </c>
      <c r="N141" s="94">
        <f t="shared" si="3"/>
        <v>0</v>
      </c>
    </row>
    <row r="142" spans="1:14" s="2" customFormat="1" ht="15.75" customHeight="1">
      <c r="A142" s="90"/>
      <c r="B142" s="90"/>
      <c r="C142" s="90"/>
      <c r="D142" s="90"/>
      <c r="E142" s="90"/>
      <c r="F142" s="90"/>
      <c r="G142" s="90"/>
      <c r="H142" s="90"/>
      <c r="I142" s="91" t="s">
        <v>1467</v>
      </c>
      <c r="J142" s="13">
        <v>234803900</v>
      </c>
      <c r="K142" s="14" t="s">
        <v>650</v>
      </c>
      <c r="L142" s="92">
        <v>0</v>
      </c>
      <c r="M142" s="15">
        <v>26.22975</v>
      </c>
      <c r="N142" s="94">
        <f t="shared" si="3"/>
        <v>0</v>
      </c>
    </row>
    <row r="143" spans="1:14" s="29" customFormat="1" ht="15.75" customHeight="1">
      <c r="A143" s="90"/>
      <c r="B143" s="90"/>
      <c r="C143" s="90"/>
      <c r="D143" s="90"/>
      <c r="E143" s="90"/>
      <c r="F143" s="90"/>
      <c r="G143" s="90"/>
      <c r="H143" s="90"/>
      <c r="I143" s="91" t="s">
        <v>1468</v>
      </c>
      <c r="J143" s="13">
        <v>264071001</v>
      </c>
      <c r="K143" s="14" t="s">
        <v>1605</v>
      </c>
      <c r="L143" s="92">
        <v>0</v>
      </c>
      <c r="M143" s="15">
        <v>0.38949999999999996</v>
      </c>
      <c r="N143" s="94">
        <f t="shared" si="3"/>
        <v>0</v>
      </c>
    </row>
    <row r="144" spans="1:14" s="29" customFormat="1" ht="15.75" customHeight="1">
      <c r="A144" s="90"/>
      <c r="B144" s="90">
        <f>L144</f>
        <v>0</v>
      </c>
      <c r="C144" s="90">
        <f>L144</f>
        <v>0</v>
      </c>
      <c r="D144" s="90"/>
      <c r="E144" s="90"/>
      <c r="F144" s="90"/>
      <c r="G144" s="90"/>
      <c r="H144" s="90"/>
      <c r="I144" s="104" t="s">
        <v>1469</v>
      </c>
      <c r="J144" s="32">
        <v>160041001</v>
      </c>
      <c r="K144" s="33" t="s">
        <v>1605</v>
      </c>
      <c r="L144" s="96">
        <v>0</v>
      </c>
      <c r="M144" s="15">
        <v>4.5244729999999995</v>
      </c>
      <c r="N144" s="99">
        <f t="shared" si="3"/>
        <v>0</v>
      </c>
    </row>
    <row r="145" spans="1:14" s="29" customFormat="1" ht="15.75" customHeight="1">
      <c r="A145" s="90"/>
      <c r="B145" s="90">
        <f>L145</f>
        <v>0</v>
      </c>
      <c r="C145" s="90"/>
      <c r="D145" s="90">
        <f>L145</f>
        <v>0</v>
      </c>
      <c r="E145" s="90"/>
      <c r="F145" s="90"/>
      <c r="G145" s="90"/>
      <c r="H145" s="90"/>
      <c r="I145" s="104" t="s">
        <v>1470</v>
      </c>
      <c r="J145" s="32">
        <v>160042001</v>
      </c>
      <c r="K145" s="33" t="s">
        <v>1605</v>
      </c>
      <c r="L145" s="96">
        <v>0</v>
      </c>
      <c r="M145" s="15">
        <v>6.443621499999999</v>
      </c>
      <c r="N145" s="99">
        <f t="shared" si="3"/>
        <v>0</v>
      </c>
    </row>
    <row r="146" spans="1:14" s="29" customFormat="1" ht="15.75" customHeight="1">
      <c r="A146" s="90"/>
      <c r="B146" s="90"/>
      <c r="C146" s="90">
        <f>L146</f>
        <v>0</v>
      </c>
      <c r="D146" s="90">
        <f>L146</f>
        <v>0</v>
      </c>
      <c r="E146" s="90"/>
      <c r="F146" s="90"/>
      <c r="G146" s="90"/>
      <c r="H146" s="90"/>
      <c r="I146" s="104" t="s">
        <v>1471</v>
      </c>
      <c r="J146" s="32">
        <v>160043001</v>
      </c>
      <c r="K146" s="33" t="s">
        <v>1605</v>
      </c>
      <c r="L146" s="96">
        <v>0</v>
      </c>
      <c r="M146" s="15">
        <v>6.443621499999999</v>
      </c>
      <c r="N146" s="99">
        <f t="shared" si="3"/>
        <v>0</v>
      </c>
    </row>
    <row r="147" spans="1:14" s="26" customFormat="1" ht="15.75" customHeight="1">
      <c r="A147" s="90"/>
      <c r="B147" s="90"/>
      <c r="C147" s="90"/>
      <c r="D147" s="90">
        <f>L147</f>
        <v>0</v>
      </c>
      <c r="E147" s="90">
        <f>L147</f>
        <v>0</v>
      </c>
      <c r="F147" s="90"/>
      <c r="G147" s="90"/>
      <c r="H147" s="90"/>
      <c r="I147" s="104" t="s">
        <v>1472</v>
      </c>
      <c r="J147" s="32">
        <v>160044001</v>
      </c>
      <c r="K147" s="33" t="s">
        <v>1605</v>
      </c>
      <c r="L147" s="96">
        <v>0</v>
      </c>
      <c r="M147" s="15">
        <v>9.842336999999999</v>
      </c>
      <c r="N147" s="99">
        <f t="shared" si="3"/>
        <v>0</v>
      </c>
    </row>
    <row r="148" spans="1:14" s="26" customFormat="1" ht="15.75" customHeight="1">
      <c r="A148" s="90"/>
      <c r="B148" s="90"/>
      <c r="C148" s="90">
        <f>L148</f>
        <v>0</v>
      </c>
      <c r="D148" s="90"/>
      <c r="E148" s="90"/>
      <c r="F148" s="90">
        <f>L148</f>
        <v>0</v>
      </c>
      <c r="G148" s="90"/>
      <c r="H148" s="90"/>
      <c r="I148" s="100" t="s">
        <v>875</v>
      </c>
      <c r="J148" s="24">
        <v>137582001</v>
      </c>
      <c r="K148" s="25" t="s">
        <v>649</v>
      </c>
      <c r="L148" s="92">
        <v>0</v>
      </c>
      <c r="M148" s="15">
        <v>19.78988</v>
      </c>
      <c r="N148" s="94">
        <f t="shared" si="3"/>
        <v>0</v>
      </c>
    </row>
    <row r="149" spans="1:14" s="29" customFormat="1" ht="15.75" customHeight="1">
      <c r="A149" s="90"/>
      <c r="B149" s="90"/>
      <c r="C149" s="90"/>
      <c r="D149" s="90">
        <f>L149</f>
        <v>0</v>
      </c>
      <c r="E149" s="90"/>
      <c r="F149" s="90">
        <f>L149</f>
        <v>0</v>
      </c>
      <c r="G149" s="90"/>
      <c r="H149" s="90"/>
      <c r="I149" s="100" t="s">
        <v>565</v>
      </c>
      <c r="J149" s="24">
        <v>138018001</v>
      </c>
      <c r="K149" s="25" t="s">
        <v>649</v>
      </c>
      <c r="L149" s="92">
        <v>0</v>
      </c>
      <c r="M149" s="15">
        <v>19.78988</v>
      </c>
      <c r="N149" s="94">
        <f t="shared" si="3"/>
        <v>0</v>
      </c>
    </row>
    <row r="150" spans="1:14" s="68" customFormat="1" ht="15.75" customHeight="1">
      <c r="A150" s="90"/>
      <c r="B150" s="90"/>
      <c r="C150" s="90"/>
      <c r="D150" s="90"/>
      <c r="E150" s="90">
        <f>L150</f>
        <v>0</v>
      </c>
      <c r="F150" s="90">
        <f>L150</f>
        <v>0</v>
      </c>
      <c r="G150" s="90"/>
      <c r="H150" s="90"/>
      <c r="I150" s="104" t="s">
        <v>1473</v>
      </c>
      <c r="J150" s="32">
        <v>160047001</v>
      </c>
      <c r="K150" s="33" t="s">
        <v>1787</v>
      </c>
      <c r="L150" s="96">
        <v>0</v>
      </c>
      <c r="M150" s="15">
        <v>16.982855999999998</v>
      </c>
      <c r="N150" s="99">
        <f t="shared" si="3"/>
        <v>0</v>
      </c>
    </row>
    <row r="151" spans="1:14" s="68" customFormat="1" ht="15.75" customHeight="1">
      <c r="A151" s="90"/>
      <c r="B151" s="90"/>
      <c r="C151" s="90"/>
      <c r="D151" s="90"/>
      <c r="E151" s="90">
        <f>L151</f>
        <v>0</v>
      </c>
      <c r="F151" s="90"/>
      <c r="G151" s="90">
        <f>L151</f>
        <v>0</v>
      </c>
      <c r="H151" s="90"/>
      <c r="I151" s="100" t="s">
        <v>752</v>
      </c>
      <c r="J151" s="24">
        <v>137863001</v>
      </c>
      <c r="K151" s="25" t="s">
        <v>649</v>
      </c>
      <c r="L151" s="92">
        <v>0</v>
      </c>
      <c r="M151" s="102">
        <v>31.362133</v>
      </c>
      <c r="N151" s="94">
        <f t="shared" si="3"/>
        <v>0</v>
      </c>
    </row>
    <row r="152" spans="1:14" s="68" customFormat="1" ht="15.75" customHeight="1">
      <c r="A152" s="90"/>
      <c r="B152" s="90"/>
      <c r="C152" s="90"/>
      <c r="D152" s="90"/>
      <c r="E152" s="90"/>
      <c r="F152" s="90">
        <f>L152</f>
        <v>0</v>
      </c>
      <c r="G152" s="90">
        <f>L152</f>
        <v>0</v>
      </c>
      <c r="H152" s="90"/>
      <c r="I152" s="100" t="s">
        <v>753</v>
      </c>
      <c r="J152" s="24">
        <v>137843001</v>
      </c>
      <c r="K152" s="25" t="s">
        <v>650</v>
      </c>
      <c r="L152" s="92">
        <v>0</v>
      </c>
      <c r="M152" s="102">
        <v>32.7876845</v>
      </c>
      <c r="N152" s="94">
        <f t="shared" si="3"/>
        <v>0</v>
      </c>
    </row>
    <row r="153" spans="1:14" s="68" customFormat="1" ht="15.75" customHeight="1">
      <c r="A153" s="90"/>
      <c r="B153" s="90"/>
      <c r="C153" s="90"/>
      <c r="D153" s="90"/>
      <c r="E153" s="90"/>
      <c r="F153" s="90">
        <f>L153</f>
        <v>0</v>
      </c>
      <c r="G153" s="90"/>
      <c r="H153" s="90">
        <f>L153</f>
        <v>0</v>
      </c>
      <c r="I153" s="100" t="s">
        <v>566</v>
      </c>
      <c r="J153" s="24">
        <v>138019001</v>
      </c>
      <c r="K153" s="25" t="s">
        <v>650</v>
      </c>
      <c r="L153" s="92">
        <v>0</v>
      </c>
      <c r="M153" s="102">
        <v>48.798948</v>
      </c>
      <c r="N153" s="94">
        <f t="shared" si="3"/>
        <v>0</v>
      </c>
    </row>
    <row r="154" spans="1:14" s="29" customFormat="1" ht="15.75" customHeight="1">
      <c r="A154" s="90"/>
      <c r="B154" s="90"/>
      <c r="C154" s="90"/>
      <c r="D154" s="90"/>
      <c r="E154" s="90"/>
      <c r="F154" s="90"/>
      <c r="G154" s="90">
        <f>L154</f>
        <v>0</v>
      </c>
      <c r="H154" s="90">
        <f>L154</f>
        <v>0</v>
      </c>
      <c r="I154" s="100" t="s">
        <v>754</v>
      </c>
      <c r="J154" s="24">
        <v>137853001</v>
      </c>
      <c r="K154" s="25" t="s">
        <v>650</v>
      </c>
      <c r="L154" s="92">
        <v>0</v>
      </c>
      <c r="M154" s="102">
        <v>50.832237500000005</v>
      </c>
      <c r="N154" s="94">
        <f t="shared" si="3"/>
        <v>0</v>
      </c>
    </row>
    <row r="155" spans="1:14" s="29" customFormat="1" ht="15.75" customHeight="1">
      <c r="A155" s="90"/>
      <c r="B155" s="90">
        <f>2*L155</f>
        <v>0</v>
      </c>
      <c r="C155" s="90"/>
      <c r="D155" s="90"/>
      <c r="E155" s="90"/>
      <c r="F155" s="90"/>
      <c r="G155" s="90"/>
      <c r="H155" s="90"/>
      <c r="I155" s="104" t="s">
        <v>1474</v>
      </c>
      <c r="J155" s="32">
        <v>160011001</v>
      </c>
      <c r="K155" s="33" t="s">
        <v>1605</v>
      </c>
      <c r="L155" s="96">
        <v>0</v>
      </c>
      <c r="M155" s="102">
        <v>3.2700574999999996</v>
      </c>
      <c r="N155" s="99">
        <f t="shared" si="3"/>
        <v>0</v>
      </c>
    </row>
    <row r="156" spans="1:14" s="29" customFormat="1" ht="15.75" customHeight="1">
      <c r="A156" s="90"/>
      <c r="B156" s="90"/>
      <c r="C156" s="90">
        <f>2*L156</f>
        <v>0</v>
      </c>
      <c r="D156" s="90"/>
      <c r="E156" s="90"/>
      <c r="F156" s="90"/>
      <c r="G156" s="90"/>
      <c r="H156" s="90"/>
      <c r="I156" s="104" t="s">
        <v>1475</v>
      </c>
      <c r="J156" s="32">
        <v>160012001</v>
      </c>
      <c r="K156" s="33" t="s">
        <v>1605</v>
      </c>
      <c r="L156" s="96">
        <v>0</v>
      </c>
      <c r="M156" s="102">
        <v>4.5244729999999995</v>
      </c>
      <c r="N156" s="99">
        <f t="shared" si="3"/>
        <v>0</v>
      </c>
    </row>
    <row r="157" spans="1:14" s="29" customFormat="1" ht="15.75" customHeight="1">
      <c r="A157" s="90"/>
      <c r="B157" s="90"/>
      <c r="C157" s="90"/>
      <c r="D157" s="90">
        <f>2*L157</f>
        <v>0</v>
      </c>
      <c r="E157" s="90"/>
      <c r="F157" s="90"/>
      <c r="G157" s="90"/>
      <c r="H157" s="90"/>
      <c r="I157" s="104" t="s">
        <v>1476</v>
      </c>
      <c r="J157" s="32">
        <v>160013001</v>
      </c>
      <c r="K157" s="33" t="s">
        <v>1605</v>
      </c>
      <c r="L157" s="96">
        <v>0</v>
      </c>
      <c r="M157" s="102">
        <v>6.443621499999999</v>
      </c>
      <c r="N157" s="99">
        <f t="shared" si="3"/>
        <v>0</v>
      </c>
    </row>
    <row r="158" spans="1:14" s="29" customFormat="1" ht="15.75" customHeight="1">
      <c r="A158" s="90"/>
      <c r="B158" s="90"/>
      <c r="C158" s="90"/>
      <c r="D158" s="90"/>
      <c r="E158" s="90">
        <f>2*L158</f>
        <v>0</v>
      </c>
      <c r="F158" s="90"/>
      <c r="G158" s="90"/>
      <c r="H158" s="90"/>
      <c r="I158" s="104" t="s">
        <v>1477</v>
      </c>
      <c r="J158" s="32">
        <v>160014001</v>
      </c>
      <c r="K158" s="33" t="s">
        <v>1605</v>
      </c>
      <c r="L158" s="96">
        <v>0</v>
      </c>
      <c r="M158" s="102">
        <v>9.842336999999999</v>
      </c>
      <c r="N158" s="99">
        <f t="shared" si="3"/>
        <v>0</v>
      </c>
    </row>
    <row r="159" spans="1:14" s="68" customFormat="1" ht="15.75" customHeight="1">
      <c r="A159" s="90"/>
      <c r="B159" s="90"/>
      <c r="C159" s="90"/>
      <c r="D159" s="90"/>
      <c r="E159" s="90"/>
      <c r="F159" s="90">
        <f>2*L159</f>
        <v>0</v>
      </c>
      <c r="G159" s="90"/>
      <c r="H159" s="90"/>
      <c r="I159" s="104" t="s">
        <v>1478</v>
      </c>
      <c r="J159" s="32">
        <v>160015001</v>
      </c>
      <c r="K159" s="33" t="s">
        <v>1787</v>
      </c>
      <c r="L159" s="96">
        <v>0</v>
      </c>
      <c r="M159" s="102">
        <v>17.1544</v>
      </c>
      <c r="N159" s="99">
        <f t="shared" si="3"/>
        <v>0</v>
      </c>
    </row>
    <row r="160" spans="1:14" s="68" customFormat="1" ht="15.75" customHeight="1">
      <c r="A160" s="90"/>
      <c r="B160" s="90"/>
      <c r="C160" s="90"/>
      <c r="D160" s="90"/>
      <c r="E160" s="90"/>
      <c r="F160" s="90"/>
      <c r="G160" s="90">
        <f>2*L160</f>
        <v>0</v>
      </c>
      <c r="H160" s="90"/>
      <c r="I160" s="100" t="s">
        <v>755</v>
      </c>
      <c r="J160" s="24">
        <v>139741002</v>
      </c>
      <c r="K160" s="25" t="s">
        <v>650</v>
      </c>
      <c r="L160" s="92">
        <v>0</v>
      </c>
      <c r="M160" s="102">
        <v>33.10307199999999</v>
      </c>
      <c r="N160" s="94">
        <f t="shared" si="3"/>
        <v>0</v>
      </c>
    </row>
    <row r="161" spans="1:14" s="2" customFormat="1" ht="15.75" customHeight="1">
      <c r="A161" s="90"/>
      <c r="B161" s="90"/>
      <c r="C161" s="90"/>
      <c r="D161" s="90"/>
      <c r="E161" s="90"/>
      <c r="F161" s="90"/>
      <c r="G161" s="90"/>
      <c r="H161" s="90">
        <f>2*L161</f>
        <v>0</v>
      </c>
      <c r="I161" s="100" t="s">
        <v>756</v>
      </c>
      <c r="J161" s="24">
        <v>139751002</v>
      </c>
      <c r="K161" s="25" t="s">
        <v>650</v>
      </c>
      <c r="L161" s="92">
        <v>0</v>
      </c>
      <c r="M161" s="102">
        <v>51.750975000000004</v>
      </c>
      <c r="N161" s="94">
        <f t="shared" si="3"/>
        <v>0</v>
      </c>
    </row>
    <row r="162" spans="1:14" s="2" customFormat="1" ht="15.75" customHeight="1">
      <c r="A162" s="90"/>
      <c r="B162" s="90"/>
      <c r="C162" s="90"/>
      <c r="D162" s="90"/>
      <c r="E162" s="90"/>
      <c r="F162" s="90"/>
      <c r="G162" s="90"/>
      <c r="H162" s="90"/>
      <c r="I162" s="91" t="s">
        <v>757</v>
      </c>
      <c r="J162" s="13">
        <v>264121001</v>
      </c>
      <c r="K162" s="14" t="s">
        <v>650</v>
      </c>
      <c r="L162" s="92">
        <v>0</v>
      </c>
      <c r="M162" s="15">
        <v>16.092499999999998</v>
      </c>
      <c r="N162" s="94">
        <f t="shared" si="3"/>
        <v>0</v>
      </c>
    </row>
    <row r="163" spans="1:14" s="2" customFormat="1" ht="15.75" customHeight="1">
      <c r="A163" s="90"/>
      <c r="B163" s="90"/>
      <c r="C163" s="90"/>
      <c r="D163" s="90"/>
      <c r="E163" s="90"/>
      <c r="F163" s="90"/>
      <c r="G163" s="90"/>
      <c r="H163" s="90"/>
      <c r="I163" s="91" t="s">
        <v>758</v>
      </c>
      <c r="J163" s="13">
        <v>268674001</v>
      </c>
      <c r="K163" s="14" t="s">
        <v>1590</v>
      </c>
      <c r="L163" s="92">
        <v>0</v>
      </c>
      <c r="M163" s="15">
        <v>1.64</v>
      </c>
      <c r="N163" s="94">
        <f t="shared" si="3"/>
        <v>0</v>
      </c>
    </row>
    <row r="164" spans="1:14" s="2" customFormat="1" ht="15.75" customHeight="1">
      <c r="A164" s="90"/>
      <c r="B164" s="90"/>
      <c r="C164" s="90"/>
      <c r="D164" s="90"/>
      <c r="E164" s="90"/>
      <c r="F164" s="90"/>
      <c r="G164" s="90"/>
      <c r="H164" s="90"/>
      <c r="I164" s="91" t="s">
        <v>410</v>
      </c>
      <c r="J164" s="13">
        <v>240777001</v>
      </c>
      <c r="K164" s="14" t="s">
        <v>1590</v>
      </c>
      <c r="L164" s="92">
        <v>0</v>
      </c>
      <c r="M164" s="15">
        <v>1.64</v>
      </c>
      <c r="N164" s="94">
        <f t="shared" si="3"/>
        <v>0</v>
      </c>
    </row>
    <row r="165" spans="1:14" s="2" customFormat="1" ht="15.75" customHeight="1">
      <c r="A165" s="90"/>
      <c r="B165" s="90"/>
      <c r="C165" s="90"/>
      <c r="D165" s="90"/>
      <c r="E165" s="90"/>
      <c r="F165" s="90"/>
      <c r="G165" s="90"/>
      <c r="H165" s="90"/>
      <c r="I165" s="91" t="s">
        <v>309</v>
      </c>
      <c r="J165" s="13">
        <v>249580150</v>
      </c>
      <c r="K165" s="14" t="s">
        <v>1590</v>
      </c>
      <c r="L165" s="92">
        <v>0</v>
      </c>
      <c r="M165" s="15">
        <v>2.4599999999999995</v>
      </c>
      <c r="N165" s="94">
        <f t="shared" si="3"/>
        <v>0</v>
      </c>
    </row>
    <row r="166" spans="1:14" s="2" customFormat="1" ht="15.75" customHeight="1">
      <c r="A166" s="90"/>
      <c r="B166" s="90"/>
      <c r="C166" s="90"/>
      <c r="D166" s="90"/>
      <c r="E166" s="90"/>
      <c r="F166" s="90"/>
      <c r="G166" s="90"/>
      <c r="H166" s="90"/>
      <c r="I166" s="91" t="s">
        <v>311</v>
      </c>
      <c r="J166" s="13">
        <v>249600100</v>
      </c>
      <c r="K166" s="14" t="s">
        <v>650</v>
      </c>
      <c r="L166" s="92">
        <v>0</v>
      </c>
      <c r="M166" s="15">
        <v>2.9109999999999996</v>
      </c>
      <c r="N166" s="94">
        <f t="shared" si="3"/>
        <v>0</v>
      </c>
    </row>
    <row r="167" spans="1:14" s="2" customFormat="1" ht="15.75" customHeight="1">
      <c r="A167" s="90"/>
      <c r="B167" s="90"/>
      <c r="C167" s="90"/>
      <c r="D167" s="90"/>
      <c r="E167" s="90"/>
      <c r="F167" s="90"/>
      <c r="G167" s="90"/>
      <c r="H167" s="90"/>
      <c r="I167" s="91" t="s">
        <v>310</v>
      </c>
      <c r="J167" s="13">
        <v>249590100</v>
      </c>
      <c r="K167" s="14" t="s">
        <v>650</v>
      </c>
      <c r="L167" s="92">
        <v>0</v>
      </c>
      <c r="M167" s="15">
        <v>2.9109999999999996</v>
      </c>
      <c r="N167" s="94">
        <f t="shared" si="3"/>
        <v>0</v>
      </c>
    </row>
    <row r="168" spans="1:14" s="2" customFormat="1" ht="15.75" customHeight="1">
      <c r="A168" s="90"/>
      <c r="B168" s="90"/>
      <c r="C168" s="90"/>
      <c r="D168" s="90"/>
      <c r="E168" s="90"/>
      <c r="F168" s="90"/>
      <c r="G168" s="90"/>
      <c r="H168" s="90"/>
      <c r="I168" s="91" t="s">
        <v>759</v>
      </c>
      <c r="J168" s="13">
        <v>139121002</v>
      </c>
      <c r="K168" s="14" t="s">
        <v>1605</v>
      </c>
      <c r="L168" s="92">
        <v>0</v>
      </c>
      <c r="M168" s="15">
        <v>2.3369999999999997</v>
      </c>
      <c r="N168" s="94">
        <f t="shared" si="3"/>
        <v>0</v>
      </c>
    </row>
    <row r="169" spans="1:14" s="2" customFormat="1" ht="15.75" customHeight="1">
      <c r="A169" s="90"/>
      <c r="B169" s="90"/>
      <c r="C169" s="90"/>
      <c r="D169" s="90"/>
      <c r="E169" s="90"/>
      <c r="F169" s="90"/>
      <c r="G169" s="90"/>
      <c r="H169" s="90"/>
      <c r="I169" s="91" t="s">
        <v>760</v>
      </c>
      <c r="J169" s="13">
        <v>139131002</v>
      </c>
      <c r="K169" s="14" t="s">
        <v>1605</v>
      </c>
      <c r="L169" s="92">
        <v>0</v>
      </c>
      <c r="M169" s="15">
        <v>2.7572499999999995</v>
      </c>
      <c r="N169" s="94">
        <f t="shared" si="3"/>
        <v>0</v>
      </c>
    </row>
    <row r="170" spans="1:14" s="2" customFormat="1" ht="15.75" customHeight="1">
      <c r="A170" s="90"/>
      <c r="B170" s="90"/>
      <c r="C170" s="90"/>
      <c r="D170" s="90"/>
      <c r="E170" s="90"/>
      <c r="F170" s="90"/>
      <c r="G170" s="90"/>
      <c r="H170" s="90"/>
      <c r="I170" s="91" t="s">
        <v>761</v>
      </c>
      <c r="J170" s="13">
        <v>138911002</v>
      </c>
      <c r="K170" s="14" t="s">
        <v>1605</v>
      </c>
      <c r="L170" s="92">
        <v>0</v>
      </c>
      <c r="M170" s="15">
        <v>3.6079999999999997</v>
      </c>
      <c r="N170" s="94">
        <f t="shared" si="3"/>
        <v>0</v>
      </c>
    </row>
    <row r="171" spans="1:14" s="2" customFormat="1" ht="15.75" customHeight="1">
      <c r="A171" s="90"/>
      <c r="B171" s="90"/>
      <c r="C171" s="90"/>
      <c r="D171" s="90"/>
      <c r="E171" s="90"/>
      <c r="F171" s="90"/>
      <c r="G171" s="90"/>
      <c r="H171" s="90"/>
      <c r="I171" s="91" t="s">
        <v>762</v>
      </c>
      <c r="J171" s="13">
        <v>138921002</v>
      </c>
      <c r="K171" s="14" t="s">
        <v>649</v>
      </c>
      <c r="L171" s="92">
        <v>0</v>
      </c>
      <c r="M171" s="15">
        <v>4.305</v>
      </c>
      <c r="N171" s="94">
        <f t="shared" si="3"/>
        <v>0</v>
      </c>
    </row>
    <row r="172" spans="1:14" s="2" customFormat="1" ht="15.75" customHeight="1">
      <c r="A172" s="90"/>
      <c r="B172" s="90"/>
      <c r="C172" s="90"/>
      <c r="D172" s="90"/>
      <c r="E172" s="90"/>
      <c r="F172" s="90"/>
      <c r="G172" s="90"/>
      <c r="H172" s="90"/>
      <c r="I172" s="91" t="s">
        <v>763</v>
      </c>
      <c r="J172" s="13">
        <v>138881002</v>
      </c>
      <c r="K172" s="14" t="s">
        <v>1605</v>
      </c>
      <c r="L172" s="92">
        <v>0</v>
      </c>
      <c r="M172" s="15">
        <v>2.3369999999999997</v>
      </c>
      <c r="N172" s="94">
        <f t="shared" si="3"/>
        <v>0</v>
      </c>
    </row>
    <row r="173" spans="1:14" s="2" customFormat="1" ht="15.75" customHeight="1">
      <c r="A173" s="90"/>
      <c r="B173" s="90"/>
      <c r="C173" s="90"/>
      <c r="D173" s="90"/>
      <c r="E173" s="90"/>
      <c r="F173" s="90"/>
      <c r="G173" s="90"/>
      <c r="H173" s="90"/>
      <c r="I173" s="91" t="s">
        <v>764</v>
      </c>
      <c r="J173" s="13">
        <v>138891002</v>
      </c>
      <c r="K173" s="14" t="s">
        <v>1605</v>
      </c>
      <c r="L173" s="92">
        <v>0</v>
      </c>
      <c r="M173" s="15">
        <v>2.7572499999999995</v>
      </c>
      <c r="N173" s="94">
        <f t="shared" si="3"/>
        <v>0</v>
      </c>
    </row>
    <row r="174" spans="1:14" s="2" customFormat="1" ht="15.75" customHeight="1">
      <c r="A174" s="90"/>
      <c r="B174" s="90"/>
      <c r="C174" s="90"/>
      <c r="D174" s="90"/>
      <c r="E174" s="90"/>
      <c r="F174" s="90"/>
      <c r="G174" s="90"/>
      <c r="H174" s="90"/>
      <c r="I174" s="91" t="s">
        <v>765</v>
      </c>
      <c r="J174" s="13">
        <v>138351002</v>
      </c>
      <c r="K174" s="14" t="s">
        <v>1605</v>
      </c>
      <c r="L174" s="92">
        <v>0</v>
      </c>
      <c r="M174" s="15">
        <v>3.6079999999999997</v>
      </c>
      <c r="N174" s="94">
        <f t="shared" si="3"/>
        <v>0</v>
      </c>
    </row>
    <row r="175" spans="1:14" s="2" customFormat="1" ht="15.75" customHeight="1">
      <c r="A175" s="90"/>
      <c r="B175" s="90"/>
      <c r="C175" s="90"/>
      <c r="D175" s="90"/>
      <c r="E175" s="90"/>
      <c r="F175" s="90"/>
      <c r="G175" s="90"/>
      <c r="H175" s="90"/>
      <c r="I175" s="91" t="s">
        <v>766</v>
      </c>
      <c r="J175" s="13">
        <v>138641002</v>
      </c>
      <c r="K175" s="14" t="s">
        <v>649</v>
      </c>
      <c r="L175" s="92">
        <v>0</v>
      </c>
      <c r="M175" s="15">
        <v>4.305</v>
      </c>
      <c r="N175" s="94">
        <f t="shared" si="3"/>
        <v>0</v>
      </c>
    </row>
    <row r="176" spans="1:14" s="26" customFormat="1" ht="15.75" customHeight="1">
      <c r="A176" s="90"/>
      <c r="B176" s="90"/>
      <c r="C176" s="90"/>
      <c r="D176" s="90"/>
      <c r="E176" s="90"/>
      <c r="F176" s="90"/>
      <c r="G176" s="90"/>
      <c r="H176" s="90"/>
      <c r="I176" s="91" t="s">
        <v>725</v>
      </c>
      <c r="J176" s="13">
        <v>268764001</v>
      </c>
      <c r="K176" s="14" t="s">
        <v>1799</v>
      </c>
      <c r="L176" s="92">
        <v>0</v>
      </c>
      <c r="M176" s="15">
        <v>100.98299999999999</v>
      </c>
      <c r="N176" s="94">
        <f t="shared" si="3"/>
        <v>0</v>
      </c>
    </row>
    <row r="177" spans="1:14" s="2" customFormat="1" ht="15.75" customHeight="1">
      <c r="A177" s="90"/>
      <c r="B177" s="90"/>
      <c r="C177" s="90"/>
      <c r="D177" s="90"/>
      <c r="E177" s="90"/>
      <c r="F177" s="90"/>
      <c r="G177" s="90"/>
      <c r="H177" s="90"/>
      <c r="I177" s="100" t="s">
        <v>1017</v>
      </c>
      <c r="J177" s="24">
        <v>240711001</v>
      </c>
      <c r="K177" s="25" t="s">
        <v>650</v>
      </c>
      <c r="L177" s="92">
        <v>0</v>
      </c>
      <c r="M177" s="15">
        <v>3.9354875</v>
      </c>
      <c r="N177" s="94">
        <f t="shared" si="3"/>
        <v>0</v>
      </c>
    </row>
    <row r="178" spans="1:14" s="2" customFormat="1" ht="15.75" customHeight="1">
      <c r="A178" s="90"/>
      <c r="B178" s="90"/>
      <c r="C178" s="90"/>
      <c r="D178" s="90"/>
      <c r="E178" s="90"/>
      <c r="F178" s="90"/>
      <c r="G178" s="90"/>
      <c r="H178" s="90"/>
      <c r="I178" s="91" t="s">
        <v>387</v>
      </c>
      <c r="J178" s="13">
        <v>240847001</v>
      </c>
      <c r="K178" s="14" t="s">
        <v>650</v>
      </c>
      <c r="L178" s="92">
        <v>0</v>
      </c>
      <c r="M178" s="15">
        <v>88.56</v>
      </c>
      <c r="N178" s="94">
        <f t="shared" si="3"/>
        <v>0</v>
      </c>
    </row>
    <row r="179" spans="1:14" s="2" customFormat="1" ht="15.75" customHeight="1">
      <c r="A179" s="90"/>
      <c r="B179" s="90"/>
      <c r="C179" s="90"/>
      <c r="D179" s="90"/>
      <c r="E179" s="90"/>
      <c r="F179" s="90"/>
      <c r="G179" s="90"/>
      <c r="H179" s="90"/>
      <c r="I179" s="91" t="s">
        <v>386</v>
      </c>
      <c r="J179" s="13">
        <v>240697001</v>
      </c>
      <c r="K179" s="14" t="s">
        <v>650</v>
      </c>
      <c r="L179" s="92">
        <v>0</v>
      </c>
      <c r="M179" s="15">
        <v>88.56</v>
      </c>
      <c r="N179" s="94">
        <f t="shared" si="3"/>
        <v>0</v>
      </c>
    </row>
    <row r="180" spans="1:14" s="2" customFormat="1" ht="15.75" customHeight="1">
      <c r="A180" s="90"/>
      <c r="B180" s="90"/>
      <c r="C180" s="90"/>
      <c r="D180" s="90"/>
      <c r="E180" s="90"/>
      <c r="F180" s="90"/>
      <c r="G180" s="90"/>
      <c r="H180" s="90"/>
      <c r="I180" s="91" t="s">
        <v>312</v>
      </c>
      <c r="J180" s="13">
        <v>726994100</v>
      </c>
      <c r="K180" s="14" t="s">
        <v>1782</v>
      </c>
      <c r="L180" s="92">
        <v>0</v>
      </c>
      <c r="M180" s="15">
        <v>4.0794999999999995</v>
      </c>
      <c r="N180" s="94">
        <f t="shared" si="3"/>
        <v>0</v>
      </c>
    </row>
    <row r="181" spans="1:14" s="26" customFormat="1" ht="15.75" customHeight="1">
      <c r="A181" s="90"/>
      <c r="B181" s="90">
        <f>L181</f>
        <v>0</v>
      </c>
      <c r="C181" s="90"/>
      <c r="D181" s="90"/>
      <c r="E181" s="90"/>
      <c r="F181" s="90"/>
      <c r="G181" s="90"/>
      <c r="H181" s="90"/>
      <c r="I181" s="91" t="s">
        <v>1652</v>
      </c>
      <c r="J181" s="13">
        <v>289907001</v>
      </c>
      <c r="K181" s="14" t="s">
        <v>650</v>
      </c>
      <c r="L181" s="92">
        <v>0</v>
      </c>
      <c r="M181" s="15">
        <v>14.780499999999998</v>
      </c>
      <c r="N181" s="94">
        <f t="shared" si="3"/>
        <v>0</v>
      </c>
    </row>
    <row r="182" spans="1:14" s="26" customFormat="1" ht="15.75" customHeight="1">
      <c r="A182" s="90"/>
      <c r="B182" s="90">
        <f>L182</f>
        <v>0</v>
      </c>
      <c r="C182" s="90"/>
      <c r="D182" s="90"/>
      <c r="E182" s="90"/>
      <c r="F182" s="90"/>
      <c r="G182" s="90"/>
      <c r="H182" s="90"/>
      <c r="I182" s="100" t="s">
        <v>767</v>
      </c>
      <c r="J182" s="24">
        <v>259515002</v>
      </c>
      <c r="K182" s="25" t="s">
        <v>1605</v>
      </c>
      <c r="L182" s="92">
        <v>0</v>
      </c>
      <c r="M182" s="15">
        <v>5.644613499999998</v>
      </c>
      <c r="N182" s="94">
        <f t="shared" si="3"/>
        <v>0</v>
      </c>
    </row>
    <row r="183" spans="1:14" s="26" customFormat="1" ht="15.75" customHeight="1">
      <c r="A183" s="90"/>
      <c r="B183" s="90"/>
      <c r="C183" s="90">
        <f>L183</f>
        <v>0</v>
      </c>
      <c r="D183" s="90"/>
      <c r="E183" s="90"/>
      <c r="F183" s="90"/>
      <c r="G183" s="90"/>
      <c r="H183" s="90"/>
      <c r="I183" s="100" t="s">
        <v>768</v>
      </c>
      <c r="J183" s="24">
        <v>259525002</v>
      </c>
      <c r="K183" s="25" t="s">
        <v>1605</v>
      </c>
      <c r="L183" s="92">
        <v>0</v>
      </c>
      <c r="M183" s="15">
        <v>7.4886705</v>
      </c>
      <c r="N183" s="94">
        <f t="shared" si="3"/>
        <v>0</v>
      </c>
    </row>
    <row r="184" spans="1:14" s="26" customFormat="1" ht="15.75" customHeight="1">
      <c r="A184" s="90"/>
      <c r="B184" s="90"/>
      <c r="C184" s="90"/>
      <c r="D184" s="90">
        <f>L184</f>
        <v>0</v>
      </c>
      <c r="E184" s="90"/>
      <c r="F184" s="90"/>
      <c r="G184" s="90"/>
      <c r="H184" s="90"/>
      <c r="I184" s="100" t="s">
        <v>769</v>
      </c>
      <c r="J184" s="24">
        <v>138253001</v>
      </c>
      <c r="K184" s="25" t="s">
        <v>1605</v>
      </c>
      <c r="L184" s="92">
        <v>0</v>
      </c>
      <c r="M184" s="15">
        <v>7.4886705</v>
      </c>
      <c r="N184" s="94">
        <f t="shared" si="3"/>
        <v>0</v>
      </c>
    </row>
    <row r="185" spans="1:14" s="26" customFormat="1" ht="15.75" customHeight="1">
      <c r="A185" s="90"/>
      <c r="B185" s="90"/>
      <c r="C185" s="90"/>
      <c r="D185" s="90">
        <f>L185</f>
        <v>0</v>
      </c>
      <c r="E185" s="90"/>
      <c r="F185" s="90"/>
      <c r="G185" s="90"/>
      <c r="H185" s="90"/>
      <c r="I185" s="100" t="s">
        <v>770</v>
      </c>
      <c r="J185" s="24">
        <v>139281002</v>
      </c>
      <c r="K185" s="25" t="s">
        <v>1605</v>
      </c>
      <c r="L185" s="92">
        <v>0</v>
      </c>
      <c r="M185" s="15">
        <v>9.085353999999999</v>
      </c>
      <c r="N185" s="94">
        <f t="shared" si="3"/>
        <v>0</v>
      </c>
    </row>
    <row r="186" spans="1:14" s="26" customFormat="1" ht="15.75" customHeight="1">
      <c r="A186" s="90"/>
      <c r="B186" s="90"/>
      <c r="C186" s="90"/>
      <c r="D186" s="90">
        <f>L186</f>
        <v>0</v>
      </c>
      <c r="E186" s="90"/>
      <c r="F186" s="90"/>
      <c r="G186" s="90"/>
      <c r="H186" s="90"/>
      <c r="I186" s="100" t="s">
        <v>771</v>
      </c>
      <c r="J186" s="24">
        <v>259535002</v>
      </c>
      <c r="K186" s="25" t="s">
        <v>1605</v>
      </c>
      <c r="L186" s="92">
        <v>0</v>
      </c>
      <c r="M186" s="15">
        <v>9.085353999999999</v>
      </c>
      <c r="N186" s="94">
        <f t="shared" si="3"/>
        <v>0</v>
      </c>
    </row>
    <row r="187" spans="1:14" s="26" customFormat="1" ht="15.75" customHeight="1">
      <c r="A187" s="90"/>
      <c r="B187" s="90"/>
      <c r="C187" s="90"/>
      <c r="D187" s="90"/>
      <c r="E187" s="90">
        <f>L187</f>
        <v>0</v>
      </c>
      <c r="F187" s="90"/>
      <c r="G187" s="90"/>
      <c r="H187" s="90"/>
      <c r="I187" s="100" t="s">
        <v>772</v>
      </c>
      <c r="J187" s="24">
        <v>139101002</v>
      </c>
      <c r="K187" s="25" t="s">
        <v>1605</v>
      </c>
      <c r="L187" s="92">
        <v>0</v>
      </c>
      <c r="M187" s="15">
        <v>13.493099999999998</v>
      </c>
      <c r="N187" s="94">
        <f t="shared" si="3"/>
        <v>0</v>
      </c>
    </row>
    <row r="188" spans="1:14" s="26" customFormat="1" ht="15.75" customHeight="1">
      <c r="A188" s="90"/>
      <c r="B188" s="90"/>
      <c r="C188" s="90"/>
      <c r="D188" s="90"/>
      <c r="E188" s="90">
        <f>L188</f>
        <v>0</v>
      </c>
      <c r="F188" s="90"/>
      <c r="G188" s="90"/>
      <c r="H188" s="90"/>
      <c r="I188" s="100" t="s">
        <v>773</v>
      </c>
      <c r="J188" s="24">
        <v>139091002</v>
      </c>
      <c r="K188" s="25" t="s">
        <v>1605</v>
      </c>
      <c r="L188" s="92">
        <v>0</v>
      </c>
      <c r="M188" s="15">
        <v>13.493099999999998</v>
      </c>
      <c r="N188" s="94">
        <f t="shared" si="3"/>
        <v>0</v>
      </c>
    </row>
    <row r="189" spans="1:14" s="26" customFormat="1" ht="15.75" customHeight="1">
      <c r="A189" s="90"/>
      <c r="B189" s="90"/>
      <c r="C189" s="90"/>
      <c r="D189" s="90"/>
      <c r="E189" s="90"/>
      <c r="F189" s="90">
        <f>L189</f>
        <v>0</v>
      </c>
      <c r="G189" s="90"/>
      <c r="H189" s="90"/>
      <c r="I189" s="100" t="s">
        <v>549</v>
      </c>
      <c r="J189" s="24">
        <v>139009001</v>
      </c>
      <c r="K189" s="25" t="s">
        <v>649</v>
      </c>
      <c r="L189" s="92">
        <v>0</v>
      </c>
      <c r="M189" s="15">
        <v>18.56425675</v>
      </c>
      <c r="N189" s="94">
        <f t="shared" si="3"/>
        <v>0</v>
      </c>
    </row>
    <row r="190" spans="1:14" s="26" customFormat="1" ht="15.75" customHeight="1">
      <c r="A190" s="90"/>
      <c r="B190" s="90">
        <f>L190</f>
        <v>0</v>
      </c>
      <c r="C190" s="90"/>
      <c r="D190" s="90"/>
      <c r="E190" s="90"/>
      <c r="F190" s="90"/>
      <c r="G190" s="90"/>
      <c r="H190" s="90"/>
      <c r="I190" s="103" t="s">
        <v>567</v>
      </c>
      <c r="J190" s="30">
        <v>137955001</v>
      </c>
      <c r="K190" s="31" t="s">
        <v>1605</v>
      </c>
      <c r="L190" s="96">
        <v>0</v>
      </c>
      <c r="M190" s="15">
        <v>5.644613499999998</v>
      </c>
      <c r="N190" s="94">
        <f t="shared" si="3"/>
        <v>0</v>
      </c>
    </row>
    <row r="191" spans="1:14" s="26" customFormat="1" ht="15.75" customHeight="1">
      <c r="A191" s="90"/>
      <c r="B191" s="90">
        <f>L191</f>
        <v>0</v>
      </c>
      <c r="C191" s="90"/>
      <c r="D191" s="90"/>
      <c r="E191" s="90"/>
      <c r="F191" s="90"/>
      <c r="G191" s="90"/>
      <c r="H191" s="90"/>
      <c r="I191" s="100" t="s">
        <v>568</v>
      </c>
      <c r="J191" s="24">
        <v>137965001</v>
      </c>
      <c r="K191" s="25" t="s">
        <v>1605</v>
      </c>
      <c r="L191" s="92">
        <v>0</v>
      </c>
      <c r="M191" s="15">
        <v>5.644613499999998</v>
      </c>
      <c r="N191" s="94">
        <f t="shared" si="3"/>
        <v>0</v>
      </c>
    </row>
    <row r="192" spans="1:14" s="26" customFormat="1" ht="15.75" customHeight="1">
      <c r="A192" s="90"/>
      <c r="B192" s="90">
        <f>L192</f>
        <v>0</v>
      </c>
      <c r="C192" s="90"/>
      <c r="D192" s="90"/>
      <c r="E192" s="90"/>
      <c r="F192" s="90"/>
      <c r="G192" s="90"/>
      <c r="H192" s="90"/>
      <c r="I192" s="100" t="s">
        <v>774</v>
      </c>
      <c r="J192" s="24">
        <v>139892001</v>
      </c>
      <c r="K192" s="25" t="s">
        <v>649</v>
      </c>
      <c r="L192" s="92">
        <v>0</v>
      </c>
      <c r="M192" s="15">
        <v>13.9203815</v>
      </c>
      <c r="N192" s="94">
        <f t="shared" si="3"/>
        <v>0</v>
      </c>
    </row>
    <row r="193" spans="1:14" s="26" customFormat="1" ht="15.75" customHeight="1">
      <c r="A193" s="90"/>
      <c r="B193" s="90"/>
      <c r="C193" s="90">
        <f>L193</f>
        <v>0</v>
      </c>
      <c r="D193" s="90"/>
      <c r="E193" s="90"/>
      <c r="F193" s="90"/>
      <c r="G193" s="90"/>
      <c r="H193" s="90"/>
      <c r="I193" s="100" t="s">
        <v>569</v>
      </c>
      <c r="J193" s="24">
        <v>137995001</v>
      </c>
      <c r="K193" s="25" t="s">
        <v>649</v>
      </c>
      <c r="L193" s="92">
        <v>0</v>
      </c>
      <c r="M193" s="15">
        <v>13.9203815</v>
      </c>
      <c r="N193" s="94">
        <f t="shared" si="3"/>
        <v>0</v>
      </c>
    </row>
    <row r="194" spans="1:14" s="26" customFormat="1" ht="15.75" customHeight="1">
      <c r="A194" s="90"/>
      <c r="B194" s="90"/>
      <c r="C194" s="90">
        <f>L194</f>
        <v>0</v>
      </c>
      <c r="D194" s="90"/>
      <c r="E194" s="90"/>
      <c r="F194" s="90"/>
      <c r="G194" s="90"/>
      <c r="H194" s="90"/>
      <c r="I194" s="103" t="s">
        <v>570</v>
      </c>
      <c r="J194" s="30">
        <v>137975001</v>
      </c>
      <c r="K194" s="31" t="s">
        <v>1605</v>
      </c>
      <c r="L194" s="96">
        <v>0</v>
      </c>
      <c r="M194" s="15">
        <v>6.937702249999999</v>
      </c>
      <c r="N194" s="94">
        <f t="shared" si="3"/>
        <v>0</v>
      </c>
    </row>
    <row r="195" spans="1:14" s="26" customFormat="1" ht="15.75" customHeight="1">
      <c r="A195" s="90"/>
      <c r="B195" s="90"/>
      <c r="C195" s="90">
        <f>L195</f>
        <v>0</v>
      </c>
      <c r="D195" s="90"/>
      <c r="E195" s="90"/>
      <c r="F195" s="90"/>
      <c r="G195" s="90"/>
      <c r="H195" s="90"/>
      <c r="I195" s="100" t="s">
        <v>571</v>
      </c>
      <c r="J195" s="24">
        <v>137985001</v>
      </c>
      <c r="K195" s="25" t="s">
        <v>1605</v>
      </c>
      <c r="L195" s="92">
        <v>0</v>
      </c>
      <c r="M195" s="15">
        <v>6.937702249999999</v>
      </c>
      <c r="N195" s="94">
        <f t="shared" si="3"/>
        <v>0</v>
      </c>
    </row>
    <row r="196" spans="1:14" s="26" customFormat="1" ht="15.75" customHeight="1">
      <c r="A196" s="90"/>
      <c r="B196" s="90"/>
      <c r="C196" s="90"/>
      <c r="D196" s="90">
        <f>L196</f>
        <v>0</v>
      </c>
      <c r="E196" s="90"/>
      <c r="F196" s="90"/>
      <c r="G196" s="90"/>
      <c r="H196" s="90"/>
      <c r="I196" s="100" t="s">
        <v>775</v>
      </c>
      <c r="J196" s="24">
        <v>139181002</v>
      </c>
      <c r="K196" s="25" t="s">
        <v>1605</v>
      </c>
      <c r="L196" s="92">
        <v>0</v>
      </c>
      <c r="M196" s="15">
        <v>8.882957499999998</v>
      </c>
      <c r="N196" s="94">
        <f aca="true" t="shared" si="4" ref="N196:N259">L196*M196</f>
        <v>0</v>
      </c>
    </row>
    <row r="197" spans="1:14" s="26" customFormat="1" ht="15.75" customHeight="1">
      <c r="A197" s="90"/>
      <c r="B197" s="90"/>
      <c r="C197" s="90"/>
      <c r="D197" s="90">
        <f>L197</f>
        <v>0</v>
      </c>
      <c r="E197" s="90"/>
      <c r="F197" s="90"/>
      <c r="G197" s="90"/>
      <c r="H197" s="90"/>
      <c r="I197" s="103" t="s">
        <v>776</v>
      </c>
      <c r="J197" s="30">
        <v>259505002</v>
      </c>
      <c r="K197" s="31" t="s">
        <v>1605</v>
      </c>
      <c r="L197" s="96">
        <v>0</v>
      </c>
      <c r="M197" s="15">
        <v>8.882957499999998</v>
      </c>
      <c r="N197" s="94">
        <f t="shared" si="4"/>
        <v>0</v>
      </c>
    </row>
    <row r="198" spans="1:14" s="26" customFormat="1" ht="15.75" customHeight="1">
      <c r="A198" s="90"/>
      <c r="B198" s="90"/>
      <c r="C198" s="90"/>
      <c r="D198" s="90">
        <f>L198</f>
        <v>0</v>
      </c>
      <c r="E198" s="90"/>
      <c r="F198" s="90"/>
      <c r="G198" s="90"/>
      <c r="H198" s="90"/>
      <c r="I198" s="100" t="s">
        <v>777</v>
      </c>
      <c r="J198" s="24">
        <v>257336002</v>
      </c>
      <c r="K198" s="25" t="s">
        <v>1605</v>
      </c>
      <c r="L198" s="92">
        <v>0</v>
      </c>
      <c r="M198" s="15">
        <v>8.882957499999998</v>
      </c>
      <c r="N198" s="94">
        <f t="shared" si="4"/>
        <v>0</v>
      </c>
    </row>
    <row r="199" spans="1:14" s="26" customFormat="1" ht="15.75" customHeight="1">
      <c r="A199" s="90"/>
      <c r="B199" s="90"/>
      <c r="C199" s="90"/>
      <c r="D199" s="90"/>
      <c r="E199" s="90">
        <f>L199</f>
        <v>0</v>
      </c>
      <c r="F199" s="90"/>
      <c r="G199" s="90"/>
      <c r="H199" s="90"/>
      <c r="I199" s="100" t="s">
        <v>778</v>
      </c>
      <c r="J199" s="24">
        <v>139081002</v>
      </c>
      <c r="K199" s="25" t="s">
        <v>1605</v>
      </c>
      <c r="L199" s="92">
        <v>0</v>
      </c>
      <c r="M199" s="15">
        <v>12.638537</v>
      </c>
      <c r="N199" s="94">
        <f t="shared" si="4"/>
        <v>0</v>
      </c>
    </row>
    <row r="200" spans="1:14" s="26" customFormat="1" ht="15.75" customHeight="1">
      <c r="A200" s="90"/>
      <c r="B200" s="90"/>
      <c r="C200" s="90"/>
      <c r="D200" s="90"/>
      <c r="E200" s="90">
        <f>L200</f>
        <v>0</v>
      </c>
      <c r="F200" s="90"/>
      <c r="G200" s="90"/>
      <c r="H200" s="90"/>
      <c r="I200" s="103" t="s">
        <v>779</v>
      </c>
      <c r="J200" s="30">
        <v>139051002</v>
      </c>
      <c r="K200" s="31" t="s">
        <v>1605</v>
      </c>
      <c r="L200" s="96">
        <v>0</v>
      </c>
      <c r="M200" s="15">
        <v>12.638537</v>
      </c>
      <c r="N200" s="94">
        <f t="shared" si="4"/>
        <v>0</v>
      </c>
    </row>
    <row r="201" spans="1:14" s="26" customFormat="1" ht="15.75" customHeight="1">
      <c r="A201" s="90"/>
      <c r="B201" s="90"/>
      <c r="C201" s="90"/>
      <c r="D201" s="90"/>
      <c r="E201" s="90">
        <f>L201</f>
        <v>0</v>
      </c>
      <c r="F201" s="90"/>
      <c r="G201" s="90"/>
      <c r="H201" s="90"/>
      <c r="I201" s="100" t="s">
        <v>1719</v>
      </c>
      <c r="J201" s="24">
        <v>139311001</v>
      </c>
      <c r="K201" s="25" t="s">
        <v>649</v>
      </c>
      <c r="L201" s="92">
        <v>0</v>
      </c>
      <c r="M201" s="15">
        <v>17.1587255</v>
      </c>
      <c r="N201" s="94">
        <f t="shared" si="4"/>
        <v>0</v>
      </c>
    </row>
    <row r="202" spans="1:14" s="68" customFormat="1" ht="15.75" customHeight="1">
      <c r="A202" s="90"/>
      <c r="B202" s="90"/>
      <c r="C202" s="90"/>
      <c r="D202" s="90"/>
      <c r="E202" s="90"/>
      <c r="F202" s="90">
        <f>L202</f>
        <v>0</v>
      </c>
      <c r="G202" s="90"/>
      <c r="H202" s="90"/>
      <c r="I202" s="103" t="s">
        <v>842</v>
      </c>
      <c r="J202" s="30">
        <v>139691002</v>
      </c>
      <c r="K202" s="31" t="s">
        <v>649</v>
      </c>
      <c r="L202" s="96">
        <v>0</v>
      </c>
      <c r="M202" s="15">
        <v>17.6984495</v>
      </c>
      <c r="N202" s="94">
        <f t="shared" si="4"/>
        <v>0</v>
      </c>
    </row>
    <row r="203" spans="1:14" s="68" customFormat="1" ht="15.75" customHeight="1">
      <c r="A203" s="90"/>
      <c r="B203" s="90"/>
      <c r="C203" s="90"/>
      <c r="D203" s="90"/>
      <c r="E203" s="90"/>
      <c r="F203" s="90"/>
      <c r="G203" s="90">
        <f>L203</f>
        <v>0</v>
      </c>
      <c r="H203" s="90"/>
      <c r="I203" s="100" t="s">
        <v>843</v>
      </c>
      <c r="J203" s="24">
        <v>139711002</v>
      </c>
      <c r="K203" s="25" t="s">
        <v>650</v>
      </c>
      <c r="L203" s="92">
        <v>0</v>
      </c>
      <c r="M203" s="102">
        <v>30.807050999999998</v>
      </c>
      <c r="N203" s="94">
        <f t="shared" si="4"/>
        <v>0</v>
      </c>
    </row>
    <row r="204" spans="1:14" s="68" customFormat="1" ht="15.75" customHeight="1">
      <c r="A204" s="90"/>
      <c r="B204" s="90"/>
      <c r="C204" s="90"/>
      <c r="D204" s="90"/>
      <c r="E204" s="90"/>
      <c r="F204" s="90"/>
      <c r="G204" s="90">
        <f>L204</f>
        <v>0</v>
      </c>
      <c r="H204" s="90"/>
      <c r="I204" s="100" t="s">
        <v>844</v>
      </c>
      <c r="J204" s="24">
        <v>139701002</v>
      </c>
      <c r="K204" s="25" t="s">
        <v>649</v>
      </c>
      <c r="L204" s="92">
        <v>0</v>
      </c>
      <c r="M204" s="102">
        <v>29.467614000000005</v>
      </c>
      <c r="N204" s="94">
        <f t="shared" si="4"/>
        <v>0</v>
      </c>
    </row>
    <row r="205" spans="1:14" s="26" customFormat="1" ht="15.75" customHeight="1">
      <c r="A205" s="90"/>
      <c r="B205" s="90"/>
      <c r="C205" s="90"/>
      <c r="D205" s="90"/>
      <c r="E205" s="90"/>
      <c r="F205" s="90"/>
      <c r="G205" s="90"/>
      <c r="H205" s="90">
        <f>L205</f>
        <v>0</v>
      </c>
      <c r="I205" s="100" t="s">
        <v>845</v>
      </c>
      <c r="J205" s="24">
        <v>139721002</v>
      </c>
      <c r="K205" s="25" t="s">
        <v>650</v>
      </c>
      <c r="L205" s="92">
        <v>0</v>
      </c>
      <c r="M205" s="102">
        <v>53.788104000000004</v>
      </c>
      <c r="N205" s="94">
        <f t="shared" si="4"/>
        <v>0</v>
      </c>
    </row>
    <row r="206" spans="1:14" s="26" customFormat="1" ht="15.75" customHeight="1">
      <c r="A206" s="90"/>
      <c r="B206" s="90"/>
      <c r="C206" s="90">
        <f>L206</f>
        <v>0</v>
      </c>
      <c r="D206" s="90"/>
      <c r="E206" s="90"/>
      <c r="F206" s="90"/>
      <c r="G206" s="90"/>
      <c r="H206" s="90"/>
      <c r="I206" s="100" t="s">
        <v>1767</v>
      </c>
      <c r="J206" s="24">
        <v>137722001</v>
      </c>
      <c r="K206" s="25" t="s">
        <v>649</v>
      </c>
      <c r="L206" s="92">
        <v>0</v>
      </c>
      <c r="M206" s="15">
        <v>16.315406749999998</v>
      </c>
      <c r="N206" s="94">
        <f t="shared" si="4"/>
        <v>0</v>
      </c>
    </row>
    <row r="207" spans="1:14" s="26" customFormat="1" ht="15.75" customHeight="1">
      <c r="A207" s="90"/>
      <c r="B207" s="90"/>
      <c r="C207" s="90"/>
      <c r="D207" s="90">
        <f>L207</f>
        <v>0</v>
      </c>
      <c r="E207" s="90"/>
      <c r="F207" s="90"/>
      <c r="G207" s="90"/>
      <c r="H207" s="90"/>
      <c r="I207" s="100" t="s">
        <v>1768</v>
      </c>
      <c r="J207" s="24">
        <v>137782001</v>
      </c>
      <c r="K207" s="25" t="s">
        <v>650</v>
      </c>
      <c r="L207" s="92">
        <v>0</v>
      </c>
      <c r="M207" s="15">
        <v>21.071724499999995</v>
      </c>
      <c r="N207" s="94">
        <f t="shared" si="4"/>
        <v>0</v>
      </c>
    </row>
    <row r="208" spans="1:14" s="26" customFormat="1" ht="15.75" customHeight="1">
      <c r="A208" s="90"/>
      <c r="B208" s="90"/>
      <c r="C208" s="90"/>
      <c r="D208" s="90">
        <f>L208</f>
        <v>0</v>
      </c>
      <c r="E208" s="90"/>
      <c r="F208" s="90"/>
      <c r="G208" s="90"/>
      <c r="H208" s="90"/>
      <c r="I208" s="100" t="s">
        <v>1769</v>
      </c>
      <c r="J208" s="24">
        <v>137732001</v>
      </c>
      <c r="K208" s="25" t="s">
        <v>650</v>
      </c>
      <c r="L208" s="92">
        <v>0</v>
      </c>
      <c r="M208" s="15">
        <v>21.071724499999995</v>
      </c>
      <c r="N208" s="94">
        <f t="shared" si="4"/>
        <v>0</v>
      </c>
    </row>
    <row r="209" spans="1:14" s="26" customFormat="1" ht="15.75" customHeight="1">
      <c r="A209" s="90"/>
      <c r="B209" s="90"/>
      <c r="C209" s="90"/>
      <c r="D209" s="90"/>
      <c r="E209" s="90">
        <f>L209</f>
        <v>0</v>
      </c>
      <c r="F209" s="90"/>
      <c r="G209" s="90"/>
      <c r="H209" s="90"/>
      <c r="I209" s="100" t="s">
        <v>1770</v>
      </c>
      <c r="J209" s="24">
        <v>137742001</v>
      </c>
      <c r="K209" s="25" t="s">
        <v>650</v>
      </c>
      <c r="L209" s="92">
        <v>0</v>
      </c>
      <c r="M209" s="15">
        <v>25.1646315</v>
      </c>
      <c r="N209" s="94">
        <f t="shared" si="4"/>
        <v>0</v>
      </c>
    </row>
    <row r="210" spans="1:14" s="26" customFormat="1" ht="15.75" customHeight="1">
      <c r="A210" s="90"/>
      <c r="B210" s="90"/>
      <c r="C210" s="90"/>
      <c r="D210" s="90"/>
      <c r="E210" s="90">
        <f>L210</f>
        <v>0</v>
      </c>
      <c r="F210" s="90"/>
      <c r="G210" s="90"/>
      <c r="H210" s="90"/>
      <c r="I210" s="100" t="s">
        <v>547</v>
      </c>
      <c r="J210" s="24">
        <v>137762001</v>
      </c>
      <c r="K210" s="25" t="s">
        <v>650</v>
      </c>
      <c r="L210" s="92">
        <v>0</v>
      </c>
      <c r="M210" s="15">
        <v>31.326480499999995</v>
      </c>
      <c r="N210" s="94">
        <f t="shared" si="4"/>
        <v>0</v>
      </c>
    </row>
    <row r="211" spans="1:14" s="26" customFormat="1" ht="15.75" customHeight="1">
      <c r="A211" s="90"/>
      <c r="B211" s="90"/>
      <c r="C211" s="90"/>
      <c r="D211" s="90"/>
      <c r="E211" s="90"/>
      <c r="F211" s="90">
        <f>L211</f>
        <v>0</v>
      </c>
      <c r="G211" s="90"/>
      <c r="H211" s="90"/>
      <c r="I211" s="100" t="s">
        <v>548</v>
      </c>
      <c r="J211" s="24">
        <v>137752001</v>
      </c>
      <c r="K211" s="25" t="s">
        <v>650</v>
      </c>
      <c r="L211" s="92">
        <v>0</v>
      </c>
      <c r="M211" s="15">
        <v>37.499573749999996</v>
      </c>
      <c r="N211" s="94">
        <f t="shared" si="4"/>
        <v>0</v>
      </c>
    </row>
    <row r="212" spans="1:14" s="26" customFormat="1" ht="15.75" customHeight="1">
      <c r="A212" s="90"/>
      <c r="B212" s="90">
        <f>L212</f>
        <v>0</v>
      </c>
      <c r="C212" s="90"/>
      <c r="D212" s="90"/>
      <c r="E212" s="90"/>
      <c r="F212" s="90"/>
      <c r="G212" s="90"/>
      <c r="H212" s="90"/>
      <c r="I212" s="100" t="s">
        <v>846</v>
      </c>
      <c r="J212" s="24">
        <v>139551002</v>
      </c>
      <c r="K212" s="25" t="s">
        <v>1605</v>
      </c>
      <c r="L212" s="92">
        <v>0</v>
      </c>
      <c r="M212" s="15">
        <v>7.4886705</v>
      </c>
      <c r="N212" s="94">
        <f t="shared" si="4"/>
        <v>0</v>
      </c>
    </row>
    <row r="213" spans="1:14" s="26" customFormat="1" ht="15.75" customHeight="1">
      <c r="A213" s="90"/>
      <c r="B213" s="90">
        <f>L213</f>
        <v>0</v>
      </c>
      <c r="C213" s="90"/>
      <c r="D213" s="90"/>
      <c r="E213" s="90"/>
      <c r="F213" s="90"/>
      <c r="G213" s="90"/>
      <c r="H213" s="90"/>
      <c r="I213" s="100" t="s">
        <v>847</v>
      </c>
      <c r="J213" s="24">
        <v>137144001</v>
      </c>
      <c r="K213" s="25" t="s">
        <v>1605</v>
      </c>
      <c r="L213" s="92">
        <v>0</v>
      </c>
      <c r="M213" s="15">
        <v>7.4886705</v>
      </c>
      <c r="N213" s="94">
        <f t="shared" si="4"/>
        <v>0</v>
      </c>
    </row>
    <row r="214" spans="1:14" s="26" customFormat="1" ht="15.75" customHeight="1">
      <c r="A214" s="90"/>
      <c r="B214" s="90"/>
      <c r="C214" s="90">
        <f>L214</f>
        <v>0</v>
      </c>
      <c r="D214" s="90"/>
      <c r="E214" s="90"/>
      <c r="F214" s="90"/>
      <c r="G214" s="90"/>
      <c r="H214" s="90"/>
      <c r="I214" s="100" t="s">
        <v>848</v>
      </c>
      <c r="J214" s="24">
        <v>139561002</v>
      </c>
      <c r="K214" s="25" t="s">
        <v>1605</v>
      </c>
      <c r="L214" s="92">
        <v>0</v>
      </c>
      <c r="M214" s="15">
        <v>9.085353999999999</v>
      </c>
      <c r="N214" s="94">
        <f t="shared" si="4"/>
        <v>0</v>
      </c>
    </row>
    <row r="215" spans="1:14" s="26" customFormat="1" ht="15.75" customHeight="1">
      <c r="A215" s="90"/>
      <c r="B215" s="90"/>
      <c r="C215" s="90">
        <f>L215</f>
        <v>0</v>
      </c>
      <c r="D215" s="90"/>
      <c r="E215" s="90"/>
      <c r="F215" s="90"/>
      <c r="G215" s="90"/>
      <c r="H215" s="90"/>
      <c r="I215" s="100" t="s">
        <v>849</v>
      </c>
      <c r="J215" s="24">
        <v>139571002</v>
      </c>
      <c r="K215" s="25" t="s">
        <v>1605</v>
      </c>
      <c r="L215" s="92">
        <v>0</v>
      </c>
      <c r="M215" s="15">
        <v>9.085353999999999</v>
      </c>
      <c r="N215" s="94">
        <f t="shared" si="4"/>
        <v>0</v>
      </c>
    </row>
    <row r="216" spans="1:14" s="26" customFormat="1" ht="15.75" customHeight="1">
      <c r="A216" s="90"/>
      <c r="B216" s="90"/>
      <c r="C216" s="90"/>
      <c r="D216" s="90">
        <f>L216</f>
        <v>0</v>
      </c>
      <c r="E216" s="90"/>
      <c r="F216" s="90"/>
      <c r="G216" s="90"/>
      <c r="H216" s="90"/>
      <c r="I216" s="100" t="s">
        <v>850</v>
      </c>
      <c r="J216" s="24">
        <v>139912001</v>
      </c>
      <c r="K216" s="25" t="s">
        <v>1605</v>
      </c>
      <c r="L216" s="92">
        <v>0</v>
      </c>
      <c r="M216" s="15">
        <v>15.9893235</v>
      </c>
      <c r="N216" s="94">
        <f t="shared" si="4"/>
        <v>0</v>
      </c>
    </row>
    <row r="217" spans="1:14" s="26" customFormat="1" ht="15.75" customHeight="1">
      <c r="A217" s="90"/>
      <c r="B217" s="90"/>
      <c r="C217" s="90"/>
      <c r="D217" s="90">
        <f>L217</f>
        <v>0</v>
      </c>
      <c r="E217" s="90"/>
      <c r="F217" s="90"/>
      <c r="G217" s="90"/>
      <c r="H217" s="90"/>
      <c r="I217" s="100" t="s">
        <v>851</v>
      </c>
      <c r="J217" s="24">
        <v>139922001</v>
      </c>
      <c r="K217" s="25" t="s">
        <v>1605</v>
      </c>
      <c r="L217" s="92">
        <v>0</v>
      </c>
      <c r="M217" s="15">
        <v>15.9893235</v>
      </c>
      <c r="N217" s="94">
        <f t="shared" si="4"/>
        <v>0</v>
      </c>
    </row>
    <row r="218" spans="1:14" s="26" customFormat="1" ht="15.75" customHeight="1">
      <c r="A218" s="90"/>
      <c r="B218" s="90"/>
      <c r="C218" s="90"/>
      <c r="D218" s="90"/>
      <c r="E218" s="90">
        <f>L218</f>
        <v>0</v>
      </c>
      <c r="F218" s="90"/>
      <c r="G218" s="90"/>
      <c r="H218" s="90"/>
      <c r="I218" s="100" t="s">
        <v>852</v>
      </c>
      <c r="J218" s="24">
        <v>137154001</v>
      </c>
      <c r="K218" s="25" t="s">
        <v>649</v>
      </c>
      <c r="L218" s="92">
        <v>0</v>
      </c>
      <c r="M218" s="15">
        <v>22.54472125</v>
      </c>
      <c r="N218" s="94">
        <f t="shared" si="4"/>
        <v>0</v>
      </c>
    </row>
    <row r="219" spans="1:14" s="26" customFormat="1" ht="15.75" customHeight="1">
      <c r="A219" s="90"/>
      <c r="B219" s="90"/>
      <c r="C219" s="90"/>
      <c r="D219" s="90"/>
      <c r="E219" s="90">
        <f>L219</f>
        <v>0</v>
      </c>
      <c r="F219" s="90"/>
      <c r="G219" s="90"/>
      <c r="H219" s="90"/>
      <c r="I219" s="100" t="s">
        <v>853</v>
      </c>
      <c r="J219" s="24">
        <v>241475001</v>
      </c>
      <c r="K219" s="25" t="s">
        <v>649</v>
      </c>
      <c r="L219" s="92">
        <v>0</v>
      </c>
      <c r="M219" s="15">
        <v>22.54472125</v>
      </c>
      <c r="N219" s="94">
        <f t="shared" si="4"/>
        <v>0</v>
      </c>
    </row>
    <row r="220" spans="1:14" s="26" customFormat="1" ht="15.75" customHeight="1">
      <c r="A220" s="90"/>
      <c r="B220" s="90"/>
      <c r="C220" s="90"/>
      <c r="D220" s="90"/>
      <c r="E220" s="90">
        <f>L220</f>
        <v>0</v>
      </c>
      <c r="F220" s="90"/>
      <c r="G220" s="90"/>
      <c r="H220" s="90"/>
      <c r="I220" s="100" t="s">
        <v>854</v>
      </c>
      <c r="J220" s="24">
        <v>139932001</v>
      </c>
      <c r="K220" s="25" t="s">
        <v>1605</v>
      </c>
      <c r="L220" s="92">
        <v>0</v>
      </c>
      <c r="M220" s="15">
        <v>22.54472125</v>
      </c>
      <c r="N220" s="94">
        <f t="shared" si="4"/>
        <v>0</v>
      </c>
    </row>
    <row r="221" spans="1:14" s="26" customFormat="1" ht="15.75" customHeight="1">
      <c r="A221" s="90"/>
      <c r="B221" s="90"/>
      <c r="C221" s="90"/>
      <c r="D221" s="90"/>
      <c r="E221" s="90"/>
      <c r="F221" s="90">
        <f>L221</f>
        <v>0</v>
      </c>
      <c r="G221" s="90"/>
      <c r="H221" s="90"/>
      <c r="I221" s="100" t="s">
        <v>855</v>
      </c>
      <c r="J221" s="24">
        <v>137265001</v>
      </c>
      <c r="K221" s="25" t="s">
        <v>650</v>
      </c>
      <c r="L221" s="92">
        <v>0</v>
      </c>
      <c r="M221" s="15">
        <v>30.067124499999995</v>
      </c>
      <c r="N221" s="94">
        <f t="shared" si="4"/>
        <v>0</v>
      </c>
    </row>
    <row r="222" spans="1:14" s="68" customFormat="1" ht="15.75" customHeight="1">
      <c r="A222" s="90"/>
      <c r="B222" s="90"/>
      <c r="C222" s="90"/>
      <c r="D222" s="90"/>
      <c r="E222" s="90"/>
      <c r="F222" s="90">
        <f>L222</f>
        <v>0</v>
      </c>
      <c r="G222" s="90"/>
      <c r="H222" s="90"/>
      <c r="I222" s="100" t="s">
        <v>856</v>
      </c>
      <c r="J222" s="24">
        <v>137164001</v>
      </c>
      <c r="K222" s="25" t="s">
        <v>650</v>
      </c>
      <c r="L222" s="92">
        <v>0</v>
      </c>
      <c r="M222" s="102">
        <v>30.067124499999995</v>
      </c>
      <c r="N222" s="94">
        <f t="shared" si="4"/>
        <v>0</v>
      </c>
    </row>
    <row r="223" spans="1:14" s="68" customFormat="1" ht="15.75" customHeight="1">
      <c r="A223" s="90"/>
      <c r="B223" s="90"/>
      <c r="C223" s="90"/>
      <c r="D223" s="90"/>
      <c r="E223" s="90"/>
      <c r="F223" s="90"/>
      <c r="G223" s="90">
        <f>L223</f>
        <v>0</v>
      </c>
      <c r="H223" s="90"/>
      <c r="I223" s="100" t="s">
        <v>857</v>
      </c>
      <c r="J223" s="24">
        <v>137275001</v>
      </c>
      <c r="K223" s="25" t="s">
        <v>650</v>
      </c>
      <c r="L223" s="92">
        <v>0</v>
      </c>
      <c r="M223" s="102">
        <v>44.5957925</v>
      </c>
      <c r="N223" s="94">
        <f t="shared" si="4"/>
        <v>0</v>
      </c>
    </row>
    <row r="224" spans="1:14" s="26" customFormat="1" ht="15.75" customHeight="1">
      <c r="A224" s="90"/>
      <c r="B224" s="90"/>
      <c r="C224" s="90"/>
      <c r="D224" s="90"/>
      <c r="E224" s="90"/>
      <c r="F224" s="90"/>
      <c r="G224" s="90"/>
      <c r="H224" s="90">
        <f>L224</f>
        <v>0</v>
      </c>
      <c r="I224" s="100" t="s">
        <v>937</v>
      </c>
      <c r="J224" s="24">
        <v>137285001</v>
      </c>
      <c r="K224" s="25" t="s">
        <v>650</v>
      </c>
      <c r="L224" s="92">
        <v>0</v>
      </c>
      <c r="M224" s="102">
        <v>67.544484</v>
      </c>
      <c r="N224" s="94">
        <f t="shared" si="4"/>
        <v>0</v>
      </c>
    </row>
    <row r="225" spans="1:14" s="26" customFormat="1" ht="15.75" customHeight="1">
      <c r="A225" s="90"/>
      <c r="B225" s="90">
        <f>L225</f>
        <v>0</v>
      </c>
      <c r="C225" s="90"/>
      <c r="D225" s="90"/>
      <c r="E225" s="90"/>
      <c r="F225" s="90"/>
      <c r="G225" s="90"/>
      <c r="H225" s="90"/>
      <c r="I225" s="100" t="s">
        <v>938</v>
      </c>
      <c r="J225" s="24">
        <v>137206001</v>
      </c>
      <c r="K225" s="25" t="s">
        <v>1728</v>
      </c>
      <c r="L225" s="92">
        <v>0</v>
      </c>
      <c r="M225" s="102">
        <v>5.385995749999999</v>
      </c>
      <c r="N225" s="94">
        <f t="shared" si="4"/>
        <v>0</v>
      </c>
    </row>
    <row r="226" spans="1:14" s="26" customFormat="1" ht="15.75" customHeight="1">
      <c r="A226" s="90"/>
      <c r="B226" s="90"/>
      <c r="C226" s="90">
        <f>L226</f>
        <v>0</v>
      </c>
      <c r="D226" s="90"/>
      <c r="E226" s="90"/>
      <c r="F226" s="90"/>
      <c r="G226" s="90"/>
      <c r="H226" s="90"/>
      <c r="I226" s="100" t="s">
        <v>1711</v>
      </c>
      <c r="J226" s="24">
        <v>287193001</v>
      </c>
      <c r="K226" s="25" t="s">
        <v>1728</v>
      </c>
      <c r="L226" s="92">
        <v>0</v>
      </c>
      <c r="M226" s="102">
        <v>6.622863249999999</v>
      </c>
      <c r="N226" s="94">
        <f t="shared" si="4"/>
        <v>0</v>
      </c>
    </row>
    <row r="227" spans="1:14" s="26" customFormat="1" ht="15.75" customHeight="1">
      <c r="A227" s="90"/>
      <c r="B227" s="90"/>
      <c r="C227" s="90">
        <f>L227</f>
        <v>0</v>
      </c>
      <c r="D227" s="90"/>
      <c r="E227" s="90"/>
      <c r="F227" s="90"/>
      <c r="G227" s="90"/>
      <c r="H227" s="90"/>
      <c r="I227" s="100" t="s">
        <v>939</v>
      </c>
      <c r="J227" s="24">
        <v>137216001</v>
      </c>
      <c r="K227" s="25" t="s">
        <v>1728</v>
      </c>
      <c r="L227" s="92">
        <v>0</v>
      </c>
      <c r="M227" s="15">
        <v>6.622863249999999</v>
      </c>
      <c r="N227" s="94">
        <f t="shared" si="4"/>
        <v>0</v>
      </c>
    </row>
    <row r="228" spans="1:14" s="26" customFormat="1" ht="15.75" customHeight="1">
      <c r="A228" s="90"/>
      <c r="B228" s="90"/>
      <c r="C228" s="90">
        <f>L228</f>
        <v>0</v>
      </c>
      <c r="D228" s="90"/>
      <c r="E228" s="90"/>
      <c r="F228" s="90"/>
      <c r="G228" s="90"/>
      <c r="H228" s="90"/>
      <c r="I228" s="100" t="s">
        <v>1712</v>
      </c>
      <c r="J228" s="24">
        <v>137506001</v>
      </c>
      <c r="K228" s="25" t="s">
        <v>1728</v>
      </c>
      <c r="L228" s="92">
        <v>0</v>
      </c>
      <c r="M228" s="15">
        <v>6.622863249999999</v>
      </c>
      <c r="N228" s="94">
        <f t="shared" si="4"/>
        <v>0</v>
      </c>
    </row>
    <row r="229" spans="1:14" s="26" customFormat="1" ht="15.75" customHeight="1">
      <c r="A229" s="90"/>
      <c r="B229" s="90"/>
      <c r="C229" s="90"/>
      <c r="D229" s="90">
        <f>L229</f>
        <v>0</v>
      </c>
      <c r="E229" s="90"/>
      <c r="F229" s="90"/>
      <c r="G229" s="90"/>
      <c r="H229" s="90"/>
      <c r="I229" s="100" t="s">
        <v>940</v>
      </c>
      <c r="J229" s="24">
        <v>137226001</v>
      </c>
      <c r="K229" s="25" t="s">
        <v>1728</v>
      </c>
      <c r="L229" s="92">
        <v>0</v>
      </c>
      <c r="M229" s="15">
        <v>8.4781645</v>
      </c>
      <c r="N229" s="94">
        <f t="shared" si="4"/>
        <v>0</v>
      </c>
    </row>
    <row r="230" spans="1:14" s="26" customFormat="1" ht="15.75" customHeight="1">
      <c r="A230" s="90"/>
      <c r="B230" s="90"/>
      <c r="C230" s="90"/>
      <c r="D230" s="90">
        <f>L230</f>
        <v>0</v>
      </c>
      <c r="E230" s="90"/>
      <c r="F230" s="90"/>
      <c r="G230" s="90"/>
      <c r="H230" s="90"/>
      <c r="I230" s="100" t="s">
        <v>1713</v>
      </c>
      <c r="J230" s="24">
        <v>287196001</v>
      </c>
      <c r="K230" s="25" t="s">
        <v>1728</v>
      </c>
      <c r="L230" s="92">
        <v>0</v>
      </c>
      <c r="M230" s="15">
        <v>8.4781645</v>
      </c>
      <c r="N230" s="94">
        <f t="shared" si="4"/>
        <v>0</v>
      </c>
    </row>
    <row r="231" spans="1:14" s="2" customFormat="1" ht="15.75" customHeight="1">
      <c r="A231" s="90"/>
      <c r="B231" s="90"/>
      <c r="C231" s="90"/>
      <c r="D231" s="90"/>
      <c r="E231" s="90">
        <f>L231</f>
        <v>0</v>
      </c>
      <c r="F231" s="90"/>
      <c r="G231" s="90"/>
      <c r="H231" s="90"/>
      <c r="I231" s="100" t="s">
        <v>941</v>
      </c>
      <c r="J231" s="24">
        <v>137236001</v>
      </c>
      <c r="K231" s="25" t="s">
        <v>1728</v>
      </c>
      <c r="L231" s="92">
        <v>0</v>
      </c>
      <c r="M231" s="15">
        <v>12.053835999999999</v>
      </c>
      <c r="N231" s="94">
        <f t="shared" si="4"/>
        <v>0</v>
      </c>
    </row>
    <row r="232" spans="1:14" s="2" customFormat="1" ht="15.75" customHeight="1">
      <c r="A232" s="90"/>
      <c r="B232" s="90">
        <f>L232</f>
        <v>0</v>
      </c>
      <c r="C232" s="90"/>
      <c r="D232" s="90"/>
      <c r="E232" s="90"/>
      <c r="F232" s="90"/>
      <c r="G232" s="90"/>
      <c r="H232" s="90"/>
      <c r="I232" s="91" t="s">
        <v>1714</v>
      </c>
      <c r="J232" s="13">
        <v>137672001</v>
      </c>
      <c r="K232" s="14" t="s">
        <v>650</v>
      </c>
      <c r="L232" s="92">
        <v>0</v>
      </c>
      <c r="M232" s="15">
        <v>15.44675</v>
      </c>
      <c r="N232" s="94">
        <f t="shared" si="4"/>
        <v>0</v>
      </c>
    </row>
    <row r="233" spans="1:14" s="2" customFormat="1" ht="15.75" customHeight="1">
      <c r="A233" s="90"/>
      <c r="B233" s="90"/>
      <c r="C233" s="90">
        <f>L233</f>
        <v>0</v>
      </c>
      <c r="D233" s="90"/>
      <c r="E233" s="90"/>
      <c r="F233" s="90"/>
      <c r="G233" s="90"/>
      <c r="H233" s="90"/>
      <c r="I233" s="91" t="s">
        <v>1715</v>
      </c>
      <c r="J233" s="13">
        <v>137682001</v>
      </c>
      <c r="K233" s="14" t="s">
        <v>650</v>
      </c>
      <c r="L233" s="92">
        <v>0</v>
      </c>
      <c r="M233" s="15">
        <v>21.073999999999998</v>
      </c>
      <c r="N233" s="94">
        <f t="shared" si="4"/>
        <v>0</v>
      </c>
    </row>
    <row r="234" spans="1:14" s="2" customFormat="1" ht="15.75" customHeight="1">
      <c r="A234" s="90"/>
      <c r="B234" s="90"/>
      <c r="C234" s="90">
        <f>L234</f>
        <v>0</v>
      </c>
      <c r="D234" s="90"/>
      <c r="E234" s="90"/>
      <c r="F234" s="90"/>
      <c r="G234" s="90"/>
      <c r="H234" s="90"/>
      <c r="I234" s="91" t="s">
        <v>1716</v>
      </c>
      <c r="J234" s="13">
        <v>137712001</v>
      </c>
      <c r="K234" s="14" t="s">
        <v>650</v>
      </c>
      <c r="L234" s="92">
        <v>0</v>
      </c>
      <c r="M234" s="15">
        <v>21.073999999999998</v>
      </c>
      <c r="N234" s="94">
        <f t="shared" si="4"/>
        <v>0</v>
      </c>
    </row>
    <row r="235" spans="1:14" s="2" customFormat="1" ht="15.75" customHeight="1">
      <c r="A235" s="90"/>
      <c r="B235" s="90"/>
      <c r="C235" s="90"/>
      <c r="D235" s="90">
        <f>L235</f>
        <v>0</v>
      </c>
      <c r="E235" s="90"/>
      <c r="F235" s="90"/>
      <c r="G235" s="90"/>
      <c r="H235" s="90"/>
      <c r="I235" s="91" t="s">
        <v>1717</v>
      </c>
      <c r="J235" s="13">
        <v>137692001</v>
      </c>
      <c r="K235" s="14" t="s">
        <v>650</v>
      </c>
      <c r="L235" s="92">
        <v>0</v>
      </c>
      <c r="M235" s="15">
        <v>24.835749999999997</v>
      </c>
      <c r="N235" s="94">
        <f t="shared" si="4"/>
        <v>0</v>
      </c>
    </row>
    <row r="236" spans="1:14" s="2" customFormat="1" ht="15.75" customHeight="1">
      <c r="A236" s="90"/>
      <c r="B236" s="90"/>
      <c r="C236" s="90"/>
      <c r="D236" s="90"/>
      <c r="E236" s="90">
        <f>L236</f>
        <v>0</v>
      </c>
      <c r="F236" s="90"/>
      <c r="G236" s="90"/>
      <c r="H236" s="90"/>
      <c r="I236" s="91" t="s">
        <v>1718</v>
      </c>
      <c r="J236" s="13">
        <v>137702001</v>
      </c>
      <c r="K236" s="14" t="s">
        <v>650</v>
      </c>
      <c r="L236" s="92">
        <v>0</v>
      </c>
      <c r="M236" s="15">
        <v>36.52075</v>
      </c>
      <c r="N236" s="94">
        <f t="shared" si="4"/>
        <v>0</v>
      </c>
    </row>
    <row r="237" spans="1:14" s="2" customFormat="1" ht="15.75" customHeight="1">
      <c r="A237" s="90"/>
      <c r="B237" s="90"/>
      <c r="C237" s="90"/>
      <c r="D237" s="90"/>
      <c r="E237" s="90"/>
      <c r="F237" s="90"/>
      <c r="G237" s="90"/>
      <c r="H237" s="90"/>
      <c r="I237" s="91" t="s">
        <v>637</v>
      </c>
      <c r="J237" s="13">
        <v>241345001</v>
      </c>
      <c r="K237" s="14" t="s">
        <v>1727</v>
      </c>
      <c r="L237" s="92">
        <v>0</v>
      </c>
      <c r="M237" s="15">
        <v>1.1275</v>
      </c>
      <c r="N237" s="94">
        <f t="shared" si="4"/>
        <v>0</v>
      </c>
    </row>
    <row r="238" spans="1:14" s="2" customFormat="1" ht="15.75" customHeight="1">
      <c r="A238" s="90"/>
      <c r="B238" s="90"/>
      <c r="C238" s="90"/>
      <c r="D238" s="90"/>
      <c r="E238" s="90"/>
      <c r="F238" s="90"/>
      <c r="G238" s="90"/>
      <c r="H238" s="90"/>
      <c r="I238" s="91" t="s">
        <v>638</v>
      </c>
      <c r="J238" s="13">
        <v>137044001</v>
      </c>
      <c r="K238" s="14" t="s">
        <v>1727</v>
      </c>
      <c r="L238" s="92">
        <v>0</v>
      </c>
      <c r="M238" s="15">
        <v>1.1275</v>
      </c>
      <c r="N238" s="94">
        <f t="shared" si="4"/>
        <v>0</v>
      </c>
    </row>
    <row r="239" spans="1:14" s="2" customFormat="1" ht="15.75" customHeight="1">
      <c r="A239" s="90"/>
      <c r="B239" s="90"/>
      <c r="C239" s="90"/>
      <c r="D239" s="90"/>
      <c r="E239" s="90"/>
      <c r="F239" s="90"/>
      <c r="G239" s="90"/>
      <c r="H239" s="90"/>
      <c r="I239" s="91" t="s">
        <v>639</v>
      </c>
      <c r="J239" s="13">
        <v>137054001</v>
      </c>
      <c r="K239" s="14" t="s">
        <v>1727</v>
      </c>
      <c r="L239" s="92">
        <v>0</v>
      </c>
      <c r="M239" s="15">
        <v>1.1275</v>
      </c>
      <c r="N239" s="94">
        <f t="shared" si="4"/>
        <v>0</v>
      </c>
    </row>
    <row r="240" spans="1:14" s="26" customFormat="1" ht="15.75" customHeight="1">
      <c r="A240" s="90"/>
      <c r="B240" s="90"/>
      <c r="C240" s="90"/>
      <c r="D240" s="90"/>
      <c r="E240" s="90"/>
      <c r="F240" s="90"/>
      <c r="G240" s="90"/>
      <c r="H240" s="90"/>
      <c r="I240" s="91" t="s">
        <v>724</v>
      </c>
      <c r="J240" s="13">
        <v>257314003</v>
      </c>
      <c r="K240" s="14" t="s">
        <v>1727</v>
      </c>
      <c r="L240" s="92">
        <v>0</v>
      </c>
      <c r="M240" s="15">
        <v>339.59274999999997</v>
      </c>
      <c r="N240" s="94">
        <f t="shared" si="4"/>
        <v>0</v>
      </c>
    </row>
    <row r="241" spans="1:14" s="26" customFormat="1" ht="15.75" customHeight="1">
      <c r="A241" s="90"/>
      <c r="B241" s="90"/>
      <c r="C241" s="90"/>
      <c r="D241" s="90"/>
      <c r="E241" s="90"/>
      <c r="F241" s="90"/>
      <c r="G241" s="90"/>
      <c r="H241" s="90"/>
      <c r="I241" s="91" t="s">
        <v>1862</v>
      </c>
      <c r="J241" s="13">
        <v>241443001</v>
      </c>
      <c r="K241" s="14" t="s">
        <v>650</v>
      </c>
      <c r="L241" s="92">
        <v>0</v>
      </c>
      <c r="M241" s="92" t="s">
        <v>1863</v>
      </c>
      <c r="N241" s="94"/>
    </row>
    <row r="242" spans="1:14" s="26" customFormat="1" ht="15.75" customHeight="1">
      <c r="A242" s="90"/>
      <c r="B242" s="90"/>
      <c r="C242" s="90"/>
      <c r="D242" s="90"/>
      <c r="E242" s="90"/>
      <c r="F242" s="90"/>
      <c r="G242" s="90"/>
      <c r="H242" s="90"/>
      <c r="I242" s="91" t="s">
        <v>1864</v>
      </c>
      <c r="J242" s="13">
        <v>241453001</v>
      </c>
      <c r="K242" s="14" t="s">
        <v>650</v>
      </c>
      <c r="L242" s="92">
        <v>0</v>
      </c>
      <c r="M242" s="92" t="s">
        <v>1863</v>
      </c>
      <c r="N242" s="94"/>
    </row>
    <row r="243" spans="1:14" s="2" customFormat="1" ht="15.75" customHeight="1">
      <c r="A243" s="90"/>
      <c r="B243" s="90"/>
      <c r="C243" s="90"/>
      <c r="D243" s="90"/>
      <c r="E243" s="90"/>
      <c r="F243" s="90"/>
      <c r="G243" s="90"/>
      <c r="H243" s="90"/>
      <c r="I243" s="91" t="s">
        <v>1865</v>
      </c>
      <c r="J243" s="13">
        <v>241463001</v>
      </c>
      <c r="K243" s="14" t="s">
        <v>650</v>
      </c>
      <c r="L243" s="92">
        <v>0</v>
      </c>
      <c r="M243" s="92" t="s">
        <v>1863</v>
      </c>
      <c r="N243" s="94"/>
    </row>
    <row r="244" spans="1:14" s="26" customFormat="1" ht="15.75" customHeight="1">
      <c r="A244" s="90"/>
      <c r="B244" s="90"/>
      <c r="C244" s="90"/>
      <c r="D244" s="90"/>
      <c r="E244" s="90"/>
      <c r="F244" s="90"/>
      <c r="G244" s="90"/>
      <c r="H244" s="90"/>
      <c r="I244" s="91" t="s">
        <v>1866</v>
      </c>
      <c r="J244" s="13">
        <v>241473001</v>
      </c>
      <c r="K244" s="14" t="s">
        <v>650</v>
      </c>
      <c r="L244" s="92">
        <v>0</v>
      </c>
      <c r="M244" s="92" t="s">
        <v>1863</v>
      </c>
      <c r="N244" s="94"/>
    </row>
    <row r="245" spans="1:14" s="26" customFormat="1" ht="15.75" customHeight="1">
      <c r="A245" s="90"/>
      <c r="B245" s="90"/>
      <c r="C245" s="90"/>
      <c r="D245" s="90"/>
      <c r="E245" s="90"/>
      <c r="F245" s="90"/>
      <c r="G245" s="90"/>
      <c r="H245" s="90"/>
      <c r="I245" s="91" t="s">
        <v>1867</v>
      </c>
      <c r="J245" s="13">
        <v>241483001</v>
      </c>
      <c r="K245" s="14" t="s">
        <v>650</v>
      </c>
      <c r="L245" s="92">
        <v>0</v>
      </c>
      <c r="M245" s="92" t="s">
        <v>1863</v>
      </c>
      <c r="N245" s="94"/>
    </row>
    <row r="246" spans="1:14" s="26" customFormat="1" ht="15.75" customHeight="1">
      <c r="A246" s="90"/>
      <c r="B246" s="90"/>
      <c r="C246" s="90"/>
      <c r="D246" s="90"/>
      <c r="E246" s="90"/>
      <c r="F246" s="90"/>
      <c r="G246" s="90"/>
      <c r="H246" s="90"/>
      <c r="I246" s="91" t="s">
        <v>1868</v>
      </c>
      <c r="J246" s="13">
        <v>241493001</v>
      </c>
      <c r="K246" s="14" t="s">
        <v>650</v>
      </c>
      <c r="L246" s="92">
        <v>0</v>
      </c>
      <c r="M246" s="92" t="s">
        <v>1863</v>
      </c>
      <c r="N246" s="94"/>
    </row>
    <row r="247" spans="1:14" s="26" customFormat="1" ht="15.75" customHeight="1">
      <c r="A247" s="90"/>
      <c r="B247" s="90"/>
      <c r="C247" s="90"/>
      <c r="D247" s="90"/>
      <c r="E247" s="90"/>
      <c r="F247" s="90"/>
      <c r="G247" s="90"/>
      <c r="H247" s="90"/>
      <c r="I247" s="91" t="s">
        <v>1869</v>
      </c>
      <c r="J247" s="13">
        <v>241503001</v>
      </c>
      <c r="K247" s="14" t="s">
        <v>650</v>
      </c>
      <c r="L247" s="92">
        <v>0</v>
      </c>
      <c r="M247" s="92" t="s">
        <v>1863</v>
      </c>
      <c r="N247" s="94"/>
    </row>
    <row r="248" spans="1:14" s="37" customFormat="1" ht="15.75" customHeight="1">
      <c r="A248" s="90"/>
      <c r="B248" s="90">
        <f>6*L248</f>
        <v>0</v>
      </c>
      <c r="C248" s="90"/>
      <c r="D248" s="90"/>
      <c r="E248" s="90"/>
      <c r="F248" s="90"/>
      <c r="G248" s="90"/>
      <c r="H248" s="90"/>
      <c r="I248" s="100" t="s">
        <v>942</v>
      </c>
      <c r="J248" s="24">
        <v>266322401</v>
      </c>
      <c r="K248" s="25" t="s">
        <v>650</v>
      </c>
      <c r="L248" s="92">
        <v>0</v>
      </c>
      <c r="M248" s="15">
        <v>39.399851999999996</v>
      </c>
      <c r="N248" s="94">
        <f t="shared" si="4"/>
        <v>0</v>
      </c>
    </row>
    <row r="249" spans="1:14" s="29" customFormat="1" ht="15.75" customHeight="1">
      <c r="A249" s="90"/>
      <c r="B249" s="90">
        <f>4*L249</f>
        <v>0</v>
      </c>
      <c r="C249" s="90">
        <f>2*L249</f>
        <v>0</v>
      </c>
      <c r="D249" s="90"/>
      <c r="E249" s="90"/>
      <c r="F249" s="90"/>
      <c r="G249" s="90"/>
      <c r="H249" s="90"/>
      <c r="I249" s="100" t="s">
        <v>943</v>
      </c>
      <c r="J249" s="24">
        <v>266342401</v>
      </c>
      <c r="K249" s="25" t="s">
        <v>650</v>
      </c>
      <c r="L249" s="92">
        <v>0</v>
      </c>
      <c r="M249" s="15">
        <v>39.399851999999996</v>
      </c>
      <c r="N249" s="94">
        <f t="shared" si="4"/>
        <v>0</v>
      </c>
    </row>
    <row r="250" spans="1:14" s="29" customFormat="1" ht="15.75" customHeight="1">
      <c r="A250" s="90"/>
      <c r="B250" s="90">
        <f>2*L250</f>
        <v>0</v>
      </c>
      <c r="C250" s="90">
        <f>4*L250</f>
        <v>0</v>
      </c>
      <c r="D250" s="90"/>
      <c r="E250" s="90"/>
      <c r="F250" s="90"/>
      <c r="G250" s="90"/>
      <c r="H250" s="90"/>
      <c r="I250" s="100" t="s">
        <v>572</v>
      </c>
      <c r="J250" s="24">
        <v>266332401</v>
      </c>
      <c r="K250" s="25" t="s">
        <v>650</v>
      </c>
      <c r="L250" s="92">
        <v>0</v>
      </c>
      <c r="M250" s="15">
        <v>39.399851999999996</v>
      </c>
      <c r="N250" s="94">
        <f t="shared" si="4"/>
        <v>0</v>
      </c>
    </row>
    <row r="251" spans="1:14" s="29" customFormat="1" ht="15.75" customHeight="1">
      <c r="A251" s="90"/>
      <c r="B251" s="90"/>
      <c r="C251" s="90"/>
      <c r="D251" s="90"/>
      <c r="E251" s="90"/>
      <c r="F251" s="90"/>
      <c r="G251" s="90"/>
      <c r="H251" s="90"/>
      <c r="I251" s="91" t="s">
        <v>781</v>
      </c>
      <c r="J251" s="13">
        <v>137035001</v>
      </c>
      <c r="K251" s="14" t="s">
        <v>1728</v>
      </c>
      <c r="L251" s="92">
        <v>0</v>
      </c>
      <c r="M251" s="15">
        <v>3.1569999999999996</v>
      </c>
      <c r="N251" s="94">
        <f t="shared" si="4"/>
        <v>0</v>
      </c>
    </row>
    <row r="252" spans="1:14" s="29" customFormat="1" ht="15.75" customHeight="1">
      <c r="A252" s="90"/>
      <c r="B252" s="90">
        <f>2*L252</f>
        <v>0</v>
      </c>
      <c r="C252" s="90"/>
      <c r="D252" s="90"/>
      <c r="E252" s="90"/>
      <c r="F252" s="90"/>
      <c r="G252" s="90"/>
      <c r="H252" s="90"/>
      <c r="I252" s="100" t="s">
        <v>989</v>
      </c>
      <c r="J252" s="24">
        <v>137303002</v>
      </c>
      <c r="K252" s="25" t="s">
        <v>650</v>
      </c>
      <c r="L252" s="92">
        <v>0</v>
      </c>
      <c r="M252" s="15">
        <v>19.609972000000003</v>
      </c>
      <c r="N252" s="94">
        <f t="shared" si="4"/>
        <v>0</v>
      </c>
    </row>
    <row r="253" spans="1:14" s="29" customFormat="1" ht="15.75" customHeight="1">
      <c r="A253" s="90"/>
      <c r="B253" s="90"/>
      <c r="C253" s="90">
        <f>2*L253</f>
        <v>0</v>
      </c>
      <c r="D253" s="90"/>
      <c r="E253" s="90"/>
      <c r="F253" s="90"/>
      <c r="G253" s="90"/>
      <c r="H253" s="90"/>
      <c r="I253" s="100" t="s">
        <v>990</v>
      </c>
      <c r="J253" s="24">
        <v>137215002</v>
      </c>
      <c r="K253" s="25" t="s">
        <v>650</v>
      </c>
      <c r="L253" s="92">
        <v>0</v>
      </c>
      <c r="M253" s="15">
        <v>21.712646749999994</v>
      </c>
      <c r="N253" s="94">
        <f t="shared" si="4"/>
        <v>0</v>
      </c>
    </row>
    <row r="254" spans="1:14" s="29" customFormat="1" ht="15.75" customHeight="1">
      <c r="A254" s="90"/>
      <c r="B254" s="90">
        <f>3*L254</f>
        <v>0</v>
      </c>
      <c r="C254" s="90"/>
      <c r="D254" s="90"/>
      <c r="E254" s="90"/>
      <c r="F254" s="90"/>
      <c r="G254" s="90"/>
      <c r="H254" s="90"/>
      <c r="I254" s="100" t="s">
        <v>991</v>
      </c>
      <c r="J254" s="24">
        <v>137313002</v>
      </c>
      <c r="K254" s="25" t="s">
        <v>650</v>
      </c>
      <c r="L254" s="92">
        <v>0</v>
      </c>
      <c r="M254" s="15">
        <v>26.558918499999997</v>
      </c>
      <c r="N254" s="94">
        <f t="shared" si="4"/>
        <v>0</v>
      </c>
    </row>
    <row r="255" spans="1:14" s="29" customFormat="1" ht="15.75" customHeight="1">
      <c r="A255" s="90"/>
      <c r="B255" s="90"/>
      <c r="C255" s="90">
        <f>3*L255</f>
        <v>0</v>
      </c>
      <c r="D255" s="90"/>
      <c r="E255" s="90"/>
      <c r="F255" s="90"/>
      <c r="G255" s="90"/>
      <c r="H255" s="90"/>
      <c r="I255" s="100" t="s">
        <v>992</v>
      </c>
      <c r="J255" s="24">
        <v>137225002</v>
      </c>
      <c r="K255" s="25" t="s">
        <v>650</v>
      </c>
      <c r="L255" s="92">
        <v>0</v>
      </c>
      <c r="M255" s="15">
        <v>28.6728375</v>
      </c>
      <c r="N255" s="99">
        <f t="shared" si="4"/>
        <v>0</v>
      </c>
    </row>
    <row r="256" spans="1:14" s="69" customFormat="1" ht="15.75" customHeight="1">
      <c r="A256" s="90"/>
      <c r="B256" s="90">
        <f>L256*3</f>
        <v>0</v>
      </c>
      <c r="C256" s="90"/>
      <c r="D256" s="90"/>
      <c r="E256" s="90"/>
      <c r="F256" s="90"/>
      <c r="G256" s="90"/>
      <c r="H256" s="90"/>
      <c r="I256" s="105" t="s">
        <v>1479</v>
      </c>
      <c r="J256" s="35">
        <v>160031001</v>
      </c>
      <c r="K256" s="36" t="s">
        <v>1605</v>
      </c>
      <c r="L256" s="92">
        <v>0</v>
      </c>
      <c r="M256" s="15">
        <v>4.653130999999999</v>
      </c>
      <c r="N256" s="99">
        <f t="shared" si="4"/>
        <v>0</v>
      </c>
    </row>
    <row r="257" spans="1:14" s="26" customFormat="1" ht="15.75" customHeight="1">
      <c r="A257" s="90"/>
      <c r="B257" s="90">
        <f>2*L257</f>
        <v>0</v>
      </c>
      <c r="C257" s="90">
        <f>L257</f>
        <v>0</v>
      </c>
      <c r="D257" s="90"/>
      <c r="E257" s="90"/>
      <c r="F257" s="90"/>
      <c r="G257" s="90"/>
      <c r="H257" s="90"/>
      <c r="I257" s="97" t="s">
        <v>170</v>
      </c>
      <c r="J257" s="27">
        <v>160101001</v>
      </c>
      <c r="K257" s="28" t="s">
        <v>1605</v>
      </c>
      <c r="L257" s="92">
        <v>0</v>
      </c>
      <c r="M257" s="15">
        <v>4.910447</v>
      </c>
      <c r="N257" s="99">
        <f t="shared" si="4"/>
        <v>0</v>
      </c>
    </row>
    <row r="258" spans="1:14" s="29" customFormat="1" ht="15.75" customHeight="1">
      <c r="A258" s="90"/>
      <c r="B258" s="90">
        <f>2*L258</f>
        <v>0</v>
      </c>
      <c r="C258" s="90"/>
      <c r="D258" s="90">
        <f>L258</f>
        <v>0</v>
      </c>
      <c r="E258" s="90"/>
      <c r="F258" s="90"/>
      <c r="G258" s="90"/>
      <c r="H258" s="90"/>
      <c r="I258" s="97" t="s">
        <v>171</v>
      </c>
      <c r="J258" s="27">
        <v>160102001</v>
      </c>
      <c r="K258" s="28" t="s">
        <v>1605</v>
      </c>
      <c r="L258" s="92">
        <v>0</v>
      </c>
      <c r="M258" s="15">
        <v>5.660952</v>
      </c>
      <c r="N258" s="99">
        <f t="shared" si="4"/>
        <v>0</v>
      </c>
    </row>
    <row r="259" spans="1:14" s="29" customFormat="1" ht="15.75" customHeight="1">
      <c r="A259" s="90"/>
      <c r="B259" s="90">
        <f>2*L259</f>
        <v>0</v>
      </c>
      <c r="C259" s="90">
        <f>L259</f>
        <v>0</v>
      </c>
      <c r="D259" s="90"/>
      <c r="E259" s="90"/>
      <c r="F259" s="90"/>
      <c r="G259" s="90"/>
      <c r="H259" s="90"/>
      <c r="I259" s="97" t="s">
        <v>172</v>
      </c>
      <c r="J259" s="27">
        <v>160081001</v>
      </c>
      <c r="K259" s="28" t="s">
        <v>1605</v>
      </c>
      <c r="L259" s="92">
        <v>0</v>
      </c>
      <c r="M259" s="15">
        <v>4.9640545</v>
      </c>
      <c r="N259" s="99">
        <f t="shared" si="4"/>
        <v>0</v>
      </c>
    </row>
    <row r="260" spans="1:14" s="29" customFormat="1" ht="15.75" customHeight="1">
      <c r="A260" s="90"/>
      <c r="B260" s="90">
        <f>L260</f>
        <v>0</v>
      </c>
      <c r="C260" s="90">
        <f>2*L260</f>
        <v>0</v>
      </c>
      <c r="D260" s="90"/>
      <c r="E260" s="90"/>
      <c r="F260" s="90"/>
      <c r="G260" s="90"/>
      <c r="H260" s="90"/>
      <c r="I260" s="97" t="s">
        <v>173</v>
      </c>
      <c r="J260" s="27">
        <v>160061001</v>
      </c>
      <c r="K260" s="28" t="s">
        <v>1605</v>
      </c>
      <c r="L260" s="92">
        <v>0</v>
      </c>
      <c r="M260" s="102">
        <v>6.218469999999999</v>
      </c>
      <c r="N260" s="99">
        <f aca="true" t="shared" si="5" ref="N260:N323">L260*M260</f>
        <v>0</v>
      </c>
    </row>
    <row r="261" spans="1:14" s="29" customFormat="1" ht="15.75" customHeight="1">
      <c r="A261" s="90"/>
      <c r="B261" s="90">
        <f>L261</f>
        <v>0</v>
      </c>
      <c r="C261" s="90">
        <f>2*L261</f>
        <v>0</v>
      </c>
      <c r="D261" s="90"/>
      <c r="E261" s="90"/>
      <c r="F261" s="90"/>
      <c r="G261" s="90"/>
      <c r="H261" s="90"/>
      <c r="I261" s="97" t="s">
        <v>174</v>
      </c>
      <c r="J261" s="27">
        <v>160071001</v>
      </c>
      <c r="K261" s="28" t="s">
        <v>1605</v>
      </c>
      <c r="L261" s="92">
        <v>0</v>
      </c>
      <c r="M261" s="102">
        <v>6.218469999999999</v>
      </c>
      <c r="N261" s="99">
        <f t="shared" si="5"/>
        <v>0</v>
      </c>
    </row>
    <row r="262" spans="1:14" s="69" customFormat="1" ht="15.75" customHeight="1">
      <c r="A262" s="90"/>
      <c r="B262" s="90"/>
      <c r="C262" s="90">
        <f>3*L262</f>
        <v>0</v>
      </c>
      <c r="D262" s="90"/>
      <c r="E262" s="90"/>
      <c r="F262" s="90"/>
      <c r="G262" s="90"/>
      <c r="H262" s="90"/>
      <c r="I262" s="97" t="s">
        <v>175</v>
      </c>
      <c r="J262" s="27">
        <v>160032001</v>
      </c>
      <c r="K262" s="28" t="s">
        <v>1605</v>
      </c>
      <c r="L262" s="92">
        <v>0</v>
      </c>
      <c r="M262" s="102">
        <v>6.100533499999999</v>
      </c>
      <c r="N262" s="99">
        <f t="shared" si="5"/>
        <v>0</v>
      </c>
    </row>
    <row r="263" spans="1:14" s="29" customFormat="1" ht="15.75" customHeight="1">
      <c r="A263" s="90"/>
      <c r="B263" s="90">
        <f>L263</f>
        <v>0</v>
      </c>
      <c r="C263" s="90">
        <f>L263</f>
        <v>0</v>
      </c>
      <c r="D263" s="90">
        <f>L263</f>
        <v>0</v>
      </c>
      <c r="E263" s="90"/>
      <c r="F263" s="90"/>
      <c r="G263" s="90"/>
      <c r="H263" s="90"/>
      <c r="I263" s="97" t="s">
        <v>176</v>
      </c>
      <c r="J263" s="27">
        <v>160103001</v>
      </c>
      <c r="K263" s="28" t="s">
        <v>1605</v>
      </c>
      <c r="L263" s="92">
        <v>0</v>
      </c>
      <c r="M263" s="102">
        <v>6.282799</v>
      </c>
      <c r="N263" s="99">
        <f t="shared" si="5"/>
        <v>0</v>
      </c>
    </row>
    <row r="264" spans="1:14" s="29" customFormat="1" ht="15.75" customHeight="1">
      <c r="A264" s="90"/>
      <c r="B264" s="90"/>
      <c r="C264" s="90">
        <f>2*L264</f>
        <v>0</v>
      </c>
      <c r="D264" s="90">
        <f>L264</f>
        <v>0</v>
      </c>
      <c r="E264" s="90"/>
      <c r="F264" s="90"/>
      <c r="G264" s="90"/>
      <c r="H264" s="90"/>
      <c r="I264" s="97" t="s">
        <v>177</v>
      </c>
      <c r="J264" s="27">
        <v>160104001</v>
      </c>
      <c r="K264" s="28" t="s">
        <v>1605</v>
      </c>
      <c r="L264" s="92">
        <v>0</v>
      </c>
      <c r="M264" s="102">
        <v>7.048994</v>
      </c>
      <c r="N264" s="94">
        <f t="shared" si="5"/>
        <v>0</v>
      </c>
    </row>
    <row r="265" spans="1:14" s="29" customFormat="1" ht="15.75" customHeight="1">
      <c r="A265" s="90"/>
      <c r="B265" s="90"/>
      <c r="C265" s="90">
        <f>2*L265</f>
        <v>0</v>
      </c>
      <c r="D265" s="90"/>
      <c r="E265" s="90">
        <f>L265</f>
        <v>0</v>
      </c>
      <c r="F265" s="90"/>
      <c r="G265" s="90"/>
      <c r="H265" s="90"/>
      <c r="I265" s="100" t="s">
        <v>995</v>
      </c>
      <c r="J265" s="24">
        <v>139962001</v>
      </c>
      <c r="K265" s="25" t="s">
        <v>1605</v>
      </c>
      <c r="L265" s="92">
        <v>0</v>
      </c>
      <c r="M265" s="102">
        <v>17.54103</v>
      </c>
      <c r="N265" s="99">
        <f t="shared" si="5"/>
        <v>0</v>
      </c>
    </row>
    <row r="266" spans="1:14" s="29" customFormat="1" ht="15.75" customHeight="1">
      <c r="A266" s="90"/>
      <c r="B266" s="90">
        <f>2*L266</f>
        <v>0</v>
      </c>
      <c r="C266" s="90"/>
      <c r="D266" s="90">
        <f>L266</f>
        <v>0</v>
      </c>
      <c r="E266" s="90"/>
      <c r="F266" s="90"/>
      <c r="G266" s="90"/>
      <c r="H266" s="90"/>
      <c r="I266" s="97" t="s">
        <v>178</v>
      </c>
      <c r="J266" s="27">
        <v>160082001</v>
      </c>
      <c r="K266" s="28" t="s">
        <v>1605</v>
      </c>
      <c r="L266" s="92">
        <v>0</v>
      </c>
      <c r="M266" s="102">
        <v>4.9640545</v>
      </c>
      <c r="N266" s="99">
        <f t="shared" si="5"/>
        <v>0</v>
      </c>
    </row>
    <row r="267" spans="1:14" s="29" customFormat="1" ht="15.75" customHeight="1">
      <c r="A267" s="90"/>
      <c r="B267" s="90">
        <f>L267</f>
        <v>0</v>
      </c>
      <c r="C267" s="90">
        <f>L267</f>
        <v>0</v>
      </c>
      <c r="D267" s="90">
        <f>L267</f>
        <v>0</v>
      </c>
      <c r="E267" s="90"/>
      <c r="F267" s="90"/>
      <c r="G267" s="90"/>
      <c r="H267" s="90"/>
      <c r="I267" s="97" t="s">
        <v>179</v>
      </c>
      <c r="J267" s="27">
        <v>160083001</v>
      </c>
      <c r="K267" s="28" t="s">
        <v>1605</v>
      </c>
      <c r="L267" s="92">
        <v>0</v>
      </c>
      <c r="M267" s="102">
        <v>6.3578494999999995</v>
      </c>
      <c r="N267" s="99">
        <f t="shared" si="5"/>
        <v>0</v>
      </c>
    </row>
    <row r="268" spans="1:14" s="29" customFormat="1" ht="15.75" customHeight="1">
      <c r="A268" s="90"/>
      <c r="B268" s="90">
        <f>L268</f>
        <v>0</v>
      </c>
      <c r="C268" s="90"/>
      <c r="D268" s="90">
        <f>2*L268</f>
        <v>0</v>
      </c>
      <c r="E268" s="90"/>
      <c r="F268" s="90"/>
      <c r="G268" s="90"/>
      <c r="H268" s="90"/>
      <c r="I268" s="97" t="s">
        <v>180</v>
      </c>
      <c r="J268" s="27">
        <v>160062001</v>
      </c>
      <c r="K268" s="28" t="s">
        <v>1605</v>
      </c>
      <c r="L268" s="92">
        <v>0</v>
      </c>
      <c r="M268" s="102">
        <v>7.151240499999999</v>
      </c>
      <c r="N268" s="99">
        <f t="shared" si="5"/>
        <v>0</v>
      </c>
    </row>
    <row r="269" spans="1:14" s="29" customFormat="1" ht="15.75" customHeight="1">
      <c r="A269" s="90"/>
      <c r="B269" s="90">
        <f>L269</f>
        <v>0</v>
      </c>
      <c r="C269" s="90">
        <f>L269</f>
        <v>0</v>
      </c>
      <c r="D269" s="90">
        <f>L269</f>
        <v>0</v>
      </c>
      <c r="E269" s="90"/>
      <c r="F269" s="90"/>
      <c r="G269" s="90"/>
      <c r="H269" s="90"/>
      <c r="I269" s="97" t="s">
        <v>181</v>
      </c>
      <c r="J269" s="27">
        <v>160084001</v>
      </c>
      <c r="K269" s="28" t="s">
        <v>1605</v>
      </c>
      <c r="L269" s="92">
        <v>0</v>
      </c>
      <c r="M269" s="102">
        <v>6.3578494999999995</v>
      </c>
      <c r="N269" s="99">
        <f t="shared" si="5"/>
        <v>0</v>
      </c>
    </row>
    <row r="270" spans="1:14" s="29" customFormat="1" ht="15.75" customHeight="1">
      <c r="A270" s="90"/>
      <c r="B270" s="90"/>
      <c r="C270" s="90">
        <f>2*L270</f>
        <v>0</v>
      </c>
      <c r="D270" s="90">
        <f>L270</f>
        <v>0</v>
      </c>
      <c r="E270" s="90"/>
      <c r="F270" s="90"/>
      <c r="G270" s="90"/>
      <c r="H270" s="90"/>
      <c r="I270" s="97" t="s">
        <v>182</v>
      </c>
      <c r="J270" s="27">
        <v>160085001</v>
      </c>
      <c r="K270" s="28" t="s">
        <v>1605</v>
      </c>
      <c r="L270" s="92">
        <v>0</v>
      </c>
      <c r="M270" s="102">
        <v>7.133196999999999</v>
      </c>
      <c r="N270" s="99">
        <f t="shared" si="5"/>
        <v>0</v>
      </c>
    </row>
    <row r="271" spans="1:14" s="29" customFormat="1" ht="15.75" customHeight="1">
      <c r="A271" s="90"/>
      <c r="B271" s="90"/>
      <c r="C271" s="90">
        <f>L271</f>
        <v>0</v>
      </c>
      <c r="D271" s="90">
        <f>2*L271</f>
        <v>0</v>
      </c>
      <c r="E271" s="90"/>
      <c r="F271" s="90"/>
      <c r="G271" s="90"/>
      <c r="H271" s="90"/>
      <c r="I271" s="97" t="s">
        <v>183</v>
      </c>
      <c r="J271" s="27">
        <v>160063001</v>
      </c>
      <c r="K271" s="28" t="s">
        <v>1605</v>
      </c>
      <c r="L271" s="92">
        <v>0</v>
      </c>
      <c r="M271" s="102">
        <v>7.151240499999999</v>
      </c>
      <c r="N271" s="99">
        <f t="shared" si="5"/>
        <v>0</v>
      </c>
    </row>
    <row r="272" spans="1:14" s="29" customFormat="1" ht="15.75" customHeight="1">
      <c r="A272" s="90"/>
      <c r="B272" s="90">
        <f>L272</f>
        <v>0</v>
      </c>
      <c r="C272" s="90"/>
      <c r="D272" s="90">
        <f>2*L272</f>
        <v>0</v>
      </c>
      <c r="E272" s="90"/>
      <c r="F272" s="90"/>
      <c r="G272" s="90"/>
      <c r="H272" s="90"/>
      <c r="I272" s="97" t="s">
        <v>184</v>
      </c>
      <c r="J272" s="27">
        <v>160072001</v>
      </c>
      <c r="K272" s="28" t="s">
        <v>648</v>
      </c>
      <c r="L272" s="92">
        <v>0</v>
      </c>
      <c r="M272" s="102">
        <v>7.312062999999999</v>
      </c>
      <c r="N272" s="99">
        <f t="shared" si="5"/>
        <v>0</v>
      </c>
    </row>
    <row r="273" spans="1:14" s="29" customFormat="1" ht="15.75" customHeight="1">
      <c r="A273" s="90"/>
      <c r="B273" s="90"/>
      <c r="C273" s="90">
        <f>L273</f>
        <v>0</v>
      </c>
      <c r="D273" s="90">
        <f>2*L273</f>
        <v>0</v>
      </c>
      <c r="E273" s="90"/>
      <c r="F273" s="90"/>
      <c r="G273" s="90"/>
      <c r="H273" s="90"/>
      <c r="I273" s="97" t="s">
        <v>185</v>
      </c>
      <c r="J273" s="27">
        <v>160073001</v>
      </c>
      <c r="K273" s="28" t="s">
        <v>648</v>
      </c>
      <c r="L273" s="92">
        <v>0</v>
      </c>
      <c r="M273" s="15">
        <v>7.312062999999999</v>
      </c>
      <c r="N273" s="99">
        <f t="shared" si="5"/>
        <v>0</v>
      </c>
    </row>
    <row r="274" spans="1:14" s="29" customFormat="1" ht="15.75" customHeight="1">
      <c r="A274" s="90"/>
      <c r="B274" s="90"/>
      <c r="C274" s="90"/>
      <c r="D274" s="90">
        <f>3*L274</f>
        <v>0</v>
      </c>
      <c r="E274" s="90"/>
      <c r="F274" s="90"/>
      <c r="G274" s="90"/>
      <c r="H274" s="90"/>
      <c r="I274" s="97" t="s">
        <v>186</v>
      </c>
      <c r="J274" s="27">
        <v>160033001</v>
      </c>
      <c r="K274" s="28" t="s">
        <v>1605</v>
      </c>
      <c r="L274" s="92">
        <v>0</v>
      </c>
      <c r="M274" s="15">
        <v>7.7302015</v>
      </c>
      <c r="N274" s="99">
        <f t="shared" si="5"/>
        <v>0</v>
      </c>
    </row>
    <row r="275" spans="1:14" s="29" customFormat="1" ht="15.75" customHeight="1">
      <c r="A275" s="90"/>
      <c r="B275" s="90"/>
      <c r="C275" s="90"/>
      <c r="D275" s="90">
        <f>2*L275</f>
        <v>0</v>
      </c>
      <c r="E275" s="90">
        <f>L275</f>
        <v>0</v>
      </c>
      <c r="F275" s="90"/>
      <c r="G275" s="90"/>
      <c r="H275" s="90"/>
      <c r="I275" s="97" t="s">
        <v>187</v>
      </c>
      <c r="J275" s="27">
        <v>160106001</v>
      </c>
      <c r="K275" s="28" t="s">
        <v>648</v>
      </c>
      <c r="L275" s="92">
        <v>0</v>
      </c>
      <c r="M275" s="15">
        <v>14.9136065</v>
      </c>
      <c r="N275" s="99">
        <f t="shared" si="5"/>
        <v>0</v>
      </c>
    </row>
    <row r="276" spans="1:14" s="29" customFormat="1" ht="15.75" customHeight="1">
      <c r="A276" s="90"/>
      <c r="B276" s="90">
        <f>L276</f>
        <v>0</v>
      </c>
      <c r="C276" s="90"/>
      <c r="D276" s="90"/>
      <c r="E276" s="90">
        <f>2*L276</f>
        <v>0</v>
      </c>
      <c r="F276" s="90"/>
      <c r="G276" s="90"/>
      <c r="H276" s="90"/>
      <c r="I276" s="97" t="s">
        <v>188</v>
      </c>
      <c r="J276" s="27">
        <v>160064001</v>
      </c>
      <c r="K276" s="28" t="s">
        <v>648</v>
      </c>
      <c r="L276" s="92">
        <v>0</v>
      </c>
      <c r="M276" s="15">
        <v>14.624125999999999</v>
      </c>
      <c r="N276" s="99">
        <f t="shared" si="5"/>
        <v>0</v>
      </c>
    </row>
    <row r="277" spans="1:14" s="29" customFormat="1" ht="15.75" customHeight="1">
      <c r="A277" s="90"/>
      <c r="B277" s="90"/>
      <c r="C277" s="90">
        <f>2*L277</f>
        <v>0</v>
      </c>
      <c r="D277" s="90"/>
      <c r="E277" s="90">
        <f>L277</f>
        <v>0</v>
      </c>
      <c r="F277" s="90"/>
      <c r="G277" s="90"/>
      <c r="H277" s="90"/>
      <c r="I277" s="97" t="s">
        <v>189</v>
      </c>
      <c r="J277" s="27">
        <v>160086001</v>
      </c>
      <c r="K277" s="28" t="s">
        <v>648</v>
      </c>
      <c r="L277" s="92">
        <v>0</v>
      </c>
      <c r="M277" s="15">
        <v>14.9136065</v>
      </c>
      <c r="N277" s="99">
        <f t="shared" si="5"/>
        <v>0</v>
      </c>
    </row>
    <row r="278" spans="1:14" s="26" customFormat="1" ht="15.75" customHeight="1">
      <c r="A278" s="90"/>
      <c r="B278" s="90"/>
      <c r="C278" s="90">
        <f>L278</f>
        <v>0</v>
      </c>
      <c r="D278" s="90">
        <f>L278</f>
        <v>0</v>
      </c>
      <c r="E278" s="90">
        <f>L278</f>
        <v>0</v>
      </c>
      <c r="F278" s="90"/>
      <c r="G278" s="90"/>
      <c r="H278" s="90"/>
      <c r="I278" s="97" t="s">
        <v>190</v>
      </c>
      <c r="J278" s="27">
        <v>160087001</v>
      </c>
      <c r="K278" s="28" t="s">
        <v>648</v>
      </c>
      <c r="L278" s="92">
        <v>0</v>
      </c>
      <c r="M278" s="15">
        <v>14.9136065</v>
      </c>
      <c r="N278" s="99">
        <f t="shared" si="5"/>
        <v>0</v>
      </c>
    </row>
    <row r="279" spans="1:14" s="29" customFormat="1" ht="15.75" customHeight="1">
      <c r="A279" s="90"/>
      <c r="B279" s="90"/>
      <c r="C279" s="90">
        <f>L279</f>
        <v>0</v>
      </c>
      <c r="D279" s="90"/>
      <c r="E279" s="90">
        <f>2*L279</f>
        <v>0</v>
      </c>
      <c r="F279" s="90"/>
      <c r="G279" s="90"/>
      <c r="H279" s="90"/>
      <c r="I279" s="97" t="s">
        <v>191</v>
      </c>
      <c r="J279" s="27">
        <v>160065001</v>
      </c>
      <c r="K279" s="28" t="s">
        <v>648</v>
      </c>
      <c r="L279" s="92">
        <v>0</v>
      </c>
      <c r="M279" s="15">
        <v>14.624125999999999</v>
      </c>
      <c r="N279" s="99">
        <f t="shared" si="5"/>
        <v>0</v>
      </c>
    </row>
    <row r="280" spans="1:14" s="29" customFormat="1" ht="15.75" customHeight="1">
      <c r="A280" s="90"/>
      <c r="B280" s="90"/>
      <c r="C280" s="90">
        <f>L280</f>
        <v>0</v>
      </c>
      <c r="D280" s="90">
        <f>L280</f>
        <v>0</v>
      </c>
      <c r="E280" s="90">
        <f>L280</f>
        <v>0</v>
      </c>
      <c r="F280" s="90"/>
      <c r="G280" s="90"/>
      <c r="H280" s="90"/>
      <c r="I280" s="97" t="s">
        <v>192</v>
      </c>
      <c r="J280" s="27">
        <v>160089001</v>
      </c>
      <c r="K280" s="28" t="s">
        <v>648</v>
      </c>
      <c r="L280" s="92">
        <v>0</v>
      </c>
      <c r="M280" s="15">
        <v>14.9136065</v>
      </c>
      <c r="N280" s="99">
        <f t="shared" si="5"/>
        <v>0</v>
      </c>
    </row>
    <row r="281" spans="1:14" s="29" customFormat="1" ht="15.75" customHeight="1">
      <c r="A281" s="90"/>
      <c r="B281" s="90"/>
      <c r="C281" s="90"/>
      <c r="D281" s="90">
        <f>2*L281</f>
        <v>0</v>
      </c>
      <c r="E281" s="90">
        <f>L281</f>
        <v>0</v>
      </c>
      <c r="F281" s="90"/>
      <c r="G281" s="90"/>
      <c r="H281" s="90"/>
      <c r="I281" s="97" t="s">
        <v>193</v>
      </c>
      <c r="J281" s="27">
        <v>160091001</v>
      </c>
      <c r="K281" s="28" t="s">
        <v>648</v>
      </c>
      <c r="L281" s="92">
        <v>0</v>
      </c>
      <c r="M281" s="15">
        <v>14.9136065</v>
      </c>
      <c r="N281" s="99">
        <f t="shared" si="5"/>
        <v>0</v>
      </c>
    </row>
    <row r="282" spans="1:14" s="29" customFormat="1" ht="15.75" customHeight="1">
      <c r="A282" s="90"/>
      <c r="B282" s="90"/>
      <c r="C282" s="90"/>
      <c r="D282" s="90">
        <f>L282</f>
        <v>0</v>
      </c>
      <c r="E282" s="90">
        <f>2*L282</f>
        <v>0</v>
      </c>
      <c r="F282" s="90"/>
      <c r="G282" s="90"/>
      <c r="H282" s="90"/>
      <c r="I282" s="97" t="s">
        <v>194</v>
      </c>
      <c r="J282" s="27">
        <v>160066001</v>
      </c>
      <c r="K282" s="28" t="s">
        <v>648</v>
      </c>
      <c r="L282" s="92">
        <v>0</v>
      </c>
      <c r="M282" s="15">
        <v>14.624125999999999</v>
      </c>
      <c r="N282" s="99">
        <f t="shared" si="5"/>
        <v>0</v>
      </c>
    </row>
    <row r="283" spans="1:14" s="29" customFormat="1" ht="15.75" customHeight="1">
      <c r="A283" s="90"/>
      <c r="B283" s="90"/>
      <c r="C283" s="90">
        <f>L283</f>
        <v>0</v>
      </c>
      <c r="D283" s="90"/>
      <c r="E283" s="90">
        <f>2*L283</f>
        <v>0</v>
      </c>
      <c r="F283" s="90"/>
      <c r="G283" s="90"/>
      <c r="H283" s="90"/>
      <c r="I283" s="97" t="s">
        <v>195</v>
      </c>
      <c r="J283" s="27">
        <v>160074001</v>
      </c>
      <c r="K283" s="28" t="s">
        <v>648</v>
      </c>
      <c r="L283" s="92">
        <v>0</v>
      </c>
      <c r="M283" s="15">
        <v>14.9136065</v>
      </c>
      <c r="N283" s="99">
        <f t="shared" si="5"/>
        <v>0</v>
      </c>
    </row>
    <row r="284" spans="1:14" s="68" customFormat="1" ht="15.75" customHeight="1">
      <c r="A284" s="90"/>
      <c r="B284" s="90"/>
      <c r="C284" s="90"/>
      <c r="D284" s="90">
        <f>L284</f>
        <v>0</v>
      </c>
      <c r="E284" s="90">
        <f>2*L284</f>
        <v>0</v>
      </c>
      <c r="F284" s="90"/>
      <c r="G284" s="90"/>
      <c r="H284" s="90"/>
      <c r="I284" s="97" t="s">
        <v>196</v>
      </c>
      <c r="J284" s="27">
        <v>160075001</v>
      </c>
      <c r="K284" s="28" t="s">
        <v>648</v>
      </c>
      <c r="L284" s="92">
        <v>0</v>
      </c>
      <c r="M284" s="15">
        <v>14.9136065</v>
      </c>
      <c r="N284" s="99">
        <f t="shared" si="5"/>
        <v>0</v>
      </c>
    </row>
    <row r="285" spans="1:14" s="68" customFormat="1" ht="15.75" customHeight="1">
      <c r="A285" s="106"/>
      <c r="B285" s="90"/>
      <c r="C285" s="90"/>
      <c r="D285" s="90"/>
      <c r="E285" s="90">
        <f>3*L285</f>
        <v>0</v>
      </c>
      <c r="F285" s="90"/>
      <c r="G285" s="90"/>
      <c r="H285" s="90"/>
      <c r="I285" s="97" t="s">
        <v>197</v>
      </c>
      <c r="J285" s="27">
        <v>160034001</v>
      </c>
      <c r="K285" s="28" t="s">
        <v>648</v>
      </c>
      <c r="L285" s="92">
        <v>0</v>
      </c>
      <c r="M285" s="15">
        <v>14.9136065</v>
      </c>
      <c r="N285" s="94">
        <f t="shared" si="5"/>
        <v>0</v>
      </c>
    </row>
    <row r="286" spans="1:14" s="68" customFormat="1" ht="15.75" customHeight="1">
      <c r="A286" s="90"/>
      <c r="B286" s="106"/>
      <c r="C286" s="106"/>
      <c r="D286" s="106"/>
      <c r="E286" s="106">
        <f>2*L286</f>
        <v>0</v>
      </c>
      <c r="F286" s="106">
        <f>L286</f>
        <v>0</v>
      </c>
      <c r="G286" s="106"/>
      <c r="H286" s="106"/>
      <c r="I286" s="100" t="s">
        <v>573</v>
      </c>
      <c r="J286" s="24">
        <v>241235002</v>
      </c>
      <c r="K286" s="25" t="s">
        <v>650</v>
      </c>
      <c r="L286" s="92">
        <v>0</v>
      </c>
      <c r="M286" s="15">
        <v>33.2155145</v>
      </c>
      <c r="N286" s="99">
        <f t="shared" si="5"/>
        <v>0</v>
      </c>
    </row>
    <row r="287" spans="1:14" s="68" customFormat="1" ht="15.75" customHeight="1">
      <c r="A287" s="90"/>
      <c r="B287" s="90"/>
      <c r="C287" s="90">
        <f>L287</f>
        <v>0</v>
      </c>
      <c r="D287" s="90"/>
      <c r="E287" s="90"/>
      <c r="F287" s="90">
        <f>2*L287</f>
        <v>0</v>
      </c>
      <c r="G287" s="90"/>
      <c r="H287" s="90"/>
      <c r="I287" s="97" t="s">
        <v>198</v>
      </c>
      <c r="J287" s="27">
        <v>160067001</v>
      </c>
      <c r="K287" s="28" t="s">
        <v>650</v>
      </c>
      <c r="L287" s="92">
        <v>0</v>
      </c>
      <c r="M287" s="15">
        <v>28.304759999999998</v>
      </c>
      <c r="N287" s="99">
        <f t="shared" si="5"/>
        <v>0</v>
      </c>
    </row>
    <row r="288" spans="1:14" s="68" customFormat="1" ht="15.75" customHeight="1">
      <c r="A288" s="90"/>
      <c r="B288" s="90"/>
      <c r="C288" s="90"/>
      <c r="D288" s="90">
        <f>L288</f>
        <v>0</v>
      </c>
      <c r="E288" s="90"/>
      <c r="F288" s="90">
        <f>2*L288</f>
        <v>0</v>
      </c>
      <c r="G288" s="90"/>
      <c r="H288" s="90"/>
      <c r="I288" s="97" t="s">
        <v>199</v>
      </c>
      <c r="J288" s="27">
        <v>160068001</v>
      </c>
      <c r="K288" s="28" t="s">
        <v>650</v>
      </c>
      <c r="L288" s="92">
        <v>0</v>
      </c>
      <c r="M288" s="15">
        <v>28.304759999999998</v>
      </c>
      <c r="N288" s="99">
        <f t="shared" si="5"/>
        <v>0</v>
      </c>
    </row>
    <row r="289" spans="1:14" s="68" customFormat="1" ht="15.75" customHeight="1">
      <c r="A289" s="90"/>
      <c r="B289" s="90"/>
      <c r="C289" s="90"/>
      <c r="D289" s="90"/>
      <c r="E289" s="90">
        <f>2*L289</f>
        <v>0</v>
      </c>
      <c r="F289" s="90">
        <f>L289</f>
        <v>0</v>
      </c>
      <c r="G289" s="90"/>
      <c r="H289" s="90"/>
      <c r="I289" s="97" t="s">
        <v>200</v>
      </c>
      <c r="J289" s="27">
        <v>160092001</v>
      </c>
      <c r="K289" s="28" t="s">
        <v>650</v>
      </c>
      <c r="L289" s="92">
        <v>0</v>
      </c>
      <c r="M289" s="15">
        <v>28.304759999999998</v>
      </c>
      <c r="N289" s="99">
        <f t="shared" si="5"/>
        <v>0</v>
      </c>
    </row>
    <row r="290" spans="1:14" s="68" customFormat="1" ht="15.75" customHeight="1">
      <c r="A290" s="90"/>
      <c r="B290" s="90"/>
      <c r="C290" s="90"/>
      <c r="D290" s="90"/>
      <c r="E290" s="90">
        <f>L290</f>
        <v>0</v>
      </c>
      <c r="F290" s="90">
        <f>2*L290</f>
        <v>0</v>
      </c>
      <c r="G290" s="90"/>
      <c r="H290" s="90"/>
      <c r="I290" s="97" t="s">
        <v>201</v>
      </c>
      <c r="J290" s="27">
        <v>160069001</v>
      </c>
      <c r="K290" s="28" t="s">
        <v>650</v>
      </c>
      <c r="L290" s="92">
        <v>0</v>
      </c>
      <c r="M290" s="15">
        <v>28.304759999999998</v>
      </c>
      <c r="N290" s="99">
        <f t="shared" si="5"/>
        <v>0</v>
      </c>
    </row>
    <row r="291" spans="1:14" s="68" customFormat="1" ht="15.75" customHeight="1">
      <c r="A291" s="90"/>
      <c r="B291" s="90"/>
      <c r="C291" s="90"/>
      <c r="D291" s="90"/>
      <c r="E291" s="90"/>
      <c r="F291" s="90">
        <f>3*L291</f>
        <v>0</v>
      </c>
      <c r="G291" s="90"/>
      <c r="H291" s="90"/>
      <c r="I291" s="97" t="s">
        <v>202</v>
      </c>
      <c r="J291" s="27">
        <v>160035001</v>
      </c>
      <c r="K291" s="28" t="s">
        <v>650</v>
      </c>
      <c r="L291" s="92">
        <v>0</v>
      </c>
      <c r="M291" s="15">
        <v>28.304759999999998</v>
      </c>
      <c r="N291" s="94">
        <f t="shared" si="5"/>
        <v>0</v>
      </c>
    </row>
    <row r="292" spans="1:14" s="68" customFormat="1" ht="15.75" customHeight="1">
      <c r="A292" s="90"/>
      <c r="B292" s="90"/>
      <c r="C292" s="90">
        <f>L292</f>
        <v>0</v>
      </c>
      <c r="D292" s="90"/>
      <c r="E292" s="90"/>
      <c r="F292" s="90"/>
      <c r="G292" s="90">
        <f>2*L292</f>
        <v>0</v>
      </c>
      <c r="H292" s="90"/>
      <c r="I292" s="100" t="s">
        <v>574</v>
      </c>
      <c r="J292" s="24">
        <v>230348001</v>
      </c>
      <c r="K292" s="25" t="s">
        <v>650</v>
      </c>
      <c r="L292" s="92">
        <v>0</v>
      </c>
      <c r="M292" s="102">
        <v>51.49647099999999</v>
      </c>
      <c r="N292" s="94">
        <f t="shared" si="5"/>
        <v>0</v>
      </c>
    </row>
    <row r="293" spans="1:14" s="68" customFormat="1" ht="15.75" customHeight="1">
      <c r="A293" s="90"/>
      <c r="B293" s="90"/>
      <c r="C293" s="90"/>
      <c r="D293" s="90">
        <f>L293</f>
        <v>0</v>
      </c>
      <c r="E293" s="90"/>
      <c r="F293" s="90"/>
      <c r="G293" s="90">
        <f>2*L293</f>
        <v>0</v>
      </c>
      <c r="H293" s="90"/>
      <c r="I293" s="100" t="s">
        <v>575</v>
      </c>
      <c r="J293" s="24">
        <v>230358001</v>
      </c>
      <c r="K293" s="25" t="s">
        <v>650</v>
      </c>
      <c r="L293" s="92">
        <v>0</v>
      </c>
      <c r="M293" s="102">
        <v>52.39206179999999</v>
      </c>
      <c r="N293" s="94">
        <f t="shared" si="5"/>
        <v>0</v>
      </c>
    </row>
    <row r="294" spans="1:14" s="68" customFormat="1" ht="15.75" customHeight="1">
      <c r="A294" s="90"/>
      <c r="B294" s="90"/>
      <c r="C294" s="90"/>
      <c r="D294" s="90"/>
      <c r="E294" s="90">
        <f>L294</f>
        <v>0</v>
      </c>
      <c r="F294" s="90">
        <f>L294</f>
        <v>0</v>
      </c>
      <c r="G294" s="90">
        <f>L294</f>
        <v>0</v>
      </c>
      <c r="H294" s="90"/>
      <c r="I294" s="100" t="s">
        <v>291</v>
      </c>
      <c r="J294" s="24">
        <v>137195001</v>
      </c>
      <c r="K294" s="25" t="s">
        <v>650</v>
      </c>
      <c r="L294" s="92">
        <v>0</v>
      </c>
      <c r="M294" s="102">
        <v>53.735448</v>
      </c>
      <c r="N294" s="94">
        <f t="shared" si="5"/>
        <v>0</v>
      </c>
    </row>
    <row r="295" spans="1:14" s="68" customFormat="1" ht="15.75" customHeight="1">
      <c r="A295" s="90"/>
      <c r="B295" s="90"/>
      <c r="C295" s="90"/>
      <c r="D295" s="90"/>
      <c r="E295" s="90">
        <f>L295</f>
        <v>0</v>
      </c>
      <c r="F295" s="90"/>
      <c r="G295" s="90">
        <f>2*L295</f>
        <v>0</v>
      </c>
      <c r="H295" s="90"/>
      <c r="I295" s="100" t="s">
        <v>292</v>
      </c>
      <c r="J295" s="24">
        <v>139792001</v>
      </c>
      <c r="K295" s="25" t="s">
        <v>650</v>
      </c>
      <c r="L295" s="92">
        <v>0</v>
      </c>
      <c r="M295" s="102">
        <v>55.078834199999996</v>
      </c>
      <c r="N295" s="94">
        <f t="shared" si="5"/>
        <v>0</v>
      </c>
    </row>
    <row r="296" spans="1:14" s="68" customFormat="1" ht="15.75" customHeight="1">
      <c r="A296" s="90"/>
      <c r="B296" s="90"/>
      <c r="C296" s="90"/>
      <c r="D296" s="90"/>
      <c r="E296" s="90"/>
      <c r="F296" s="90">
        <f>L296</f>
        <v>0</v>
      </c>
      <c r="G296" s="90">
        <f>2*L296</f>
        <v>0</v>
      </c>
      <c r="H296" s="90"/>
      <c r="I296" s="100" t="s">
        <v>576</v>
      </c>
      <c r="J296" s="24">
        <v>137089001</v>
      </c>
      <c r="K296" s="25" t="s">
        <v>650</v>
      </c>
      <c r="L296" s="92">
        <v>0</v>
      </c>
      <c r="M296" s="102">
        <v>55.974425</v>
      </c>
      <c r="N296" s="94">
        <f t="shared" si="5"/>
        <v>0</v>
      </c>
    </row>
    <row r="297" spans="1:14" s="26" customFormat="1" ht="15.75" customHeight="1">
      <c r="A297" s="90"/>
      <c r="B297" s="90"/>
      <c r="C297" s="90"/>
      <c r="D297" s="90"/>
      <c r="E297" s="90"/>
      <c r="F297" s="90"/>
      <c r="G297" s="90">
        <f>3*L297</f>
        <v>0</v>
      </c>
      <c r="H297" s="90"/>
      <c r="I297" s="100" t="s">
        <v>378</v>
      </c>
      <c r="J297" s="24">
        <v>137155001</v>
      </c>
      <c r="K297" s="25" t="s">
        <v>650</v>
      </c>
      <c r="L297" s="92">
        <v>0</v>
      </c>
      <c r="M297" s="102">
        <v>62.69135599999999</v>
      </c>
      <c r="N297" s="94">
        <f t="shared" si="5"/>
        <v>0</v>
      </c>
    </row>
    <row r="298" spans="1:14" s="26" customFormat="1" ht="15.75" customHeight="1">
      <c r="A298" s="90"/>
      <c r="B298" s="90"/>
      <c r="C298" s="90">
        <f>L298</f>
        <v>0</v>
      </c>
      <c r="D298" s="90"/>
      <c r="E298" s="90"/>
      <c r="F298" s="90"/>
      <c r="G298" s="90"/>
      <c r="H298" s="90">
        <f>2*L298</f>
        <v>0</v>
      </c>
      <c r="I298" s="100" t="s">
        <v>577</v>
      </c>
      <c r="J298" s="24">
        <v>230328001</v>
      </c>
      <c r="K298" s="25" t="s">
        <v>650</v>
      </c>
      <c r="L298" s="92">
        <v>0</v>
      </c>
      <c r="M298" s="102">
        <v>82.45929600000001</v>
      </c>
      <c r="N298" s="94">
        <f t="shared" si="5"/>
        <v>0</v>
      </c>
    </row>
    <row r="299" spans="1:14" s="26" customFormat="1" ht="15.75" customHeight="1">
      <c r="A299" s="90"/>
      <c r="B299" s="90"/>
      <c r="C299" s="90"/>
      <c r="D299" s="90">
        <f>L299</f>
        <v>0</v>
      </c>
      <c r="E299" s="90"/>
      <c r="F299" s="90"/>
      <c r="G299" s="90"/>
      <c r="H299" s="90">
        <f>2*L299</f>
        <v>0</v>
      </c>
      <c r="I299" s="100" t="s">
        <v>578</v>
      </c>
      <c r="J299" s="24">
        <v>230338001</v>
      </c>
      <c r="K299" s="25" t="s">
        <v>650</v>
      </c>
      <c r="L299" s="92">
        <v>0</v>
      </c>
      <c r="M299" s="102">
        <v>85.51334399999999</v>
      </c>
      <c r="N299" s="94">
        <f t="shared" si="5"/>
        <v>0</v>
      </c>
    </row>
    <row r="300" spans="1:14" s="26" customFormat="1" ht="15.75" customHeight="1">
      <c r="A300" s="90"/>
      <c r="B300" s="90"/>
      <c r="C300" s="90"/>
      <c r="D300" s="90"/>
      <c r="E300" s="90">
        <f>L300</f>
        <v>0</v>
      </c>
      <c r="F300" s="90"/>
      <c r="G300" s="90">
        <f>L300</f>
        <v>0</v>
      </c>
      <c r="H300" s="90">
        <f>L300</f>
        <v>0</v>
      </c>
      <c r="I300" s="100" t="s">
        <v>293</v>
      </c>
      <c r="J300" s="24">
        <v>137205001</v>
      </c>
      <c r="K300" s="25" t="s">
        <v>650</v>
      </c>
      <c r="L300" s="92">
        <v>0</v>
      </c>
      <c r="M300" s="102">
        <v>96.83493250000001</v>
      </c>
      <c r="N300" s="94">
        <f t="shared" si="5"/>
        <v>0</v>
      </c>
    </row>
    <row r="301" spans="1:14" s="26" customFormat="1" ht="15.75" customHeight="1">
      <c r="A301" s="90"/>
      <c r="B301" s="90"/>
      <c r="C301" s="90"/>
      <c r="D301" s="90"/>
      <c r="E301" s="90">
        <f>L301</f>
        <v>0</v>
      </c>
      <c r="F301" s="90"/>
      <c r="G301" s="90"/>
      <c r="H301" s="90">
        <f>2*L301</f>
        <v>0</v>
      </c>
      <c r="I301" s="100" t="s">
        <v>294</v>
      </c>
      <c r="J301" s="24">
        <v>137175001</v>
      </c>
      <c r="K301" s="25" t="s">
        <v>650</v>
      </c>
      <c r="L301" s="92">
        <v>0</v>
      </c>
      <c r="M301" s="102">
        <v>97.65932800000002</v>
      </c>
      <c r="N301" s="94">
        <f t="shared" si="5"/>
        <v>0</v>
      </c>
    </row>
    <row r="302" spans="1:14" s="26" customFormat="1" ht="15.75" customHeight="1">
      <c r="A302" s="90"/>
      <c r="B302" s="90"/>
      <c r="C302" s="90"/>
      <c r="D302" s="90"/>
      <c r="E302" s="90"/>
      <c r="F302" s="90">
        <f>L302</f>
        <v>0</v>
      </c>
      <c r="G302" s="90"/>
      <c r="H302" s="90">
        <f>2*L302</f>
        <v>0</v>
      </c>
      <c r="I302" s="100" t="s">
        <v>295</v>
      </c>
      <c r="J302" s="24">
        <v>137074001</v>
      </c>
      <c r="K302" s="25" t="s">
        <v>650</v>
      </c>
      <c r="L302" s="92">
        <v>0</v>
      </c>
      <c r="M302" s="102">
        <v>97.65932800000002</v>
      </c>
      <c r="N302" s="94">
        <f t="shared" si="5"/>
        <v>0</v>
      </c>
    </row>
    <row r="303" spans="1:14" s="26" customFormat="1" ht="15.75" customHeight="1">
      <c r="A303" s="90"/>
      <c r="B303" s="90"/>
      <c r="C303" s="90"/>
      <c r="D303" s="90"/>
      <c r="E303" s="90"/>
      <c r="F303" s="90"/>
      <c r="G303" s="90">
        <f>L303</f>
        <v>0</v>
      </c>
      <c r="H303" s="90">
        <f>2*L303</f>
        <v>0</v>
      </c>
      <c r="I303" s="100" t="s">
        <v>296</v>
      </c>
      <c r="J303" s="24">
        <v>137084001</v>
      </c>
      <c r="K303" s="25" t="s">
        <v>650</v>
      </c>
      <c r="L303" s="92">
        <v>0</v>
      </c>
      <c r="M303" s="102">
        <v>97.65932800000002</v>
      </c>
      <c r="N303" s="94">
        <f t="shared" si="5"/>
        <v>0</v>
      </c>
    </row>
    <row r="304" spans="1:14" s="26" customFormat="1" ht="15.75" customHeight="1">
      <c r="A304" s="107"/>
      <c r="B304" s="90"/>
      <c r="C304" s="90"/>
      <c r="D304" s="90"/>
      <c r="E304" s="90"/>
      <c r="F304" s="90"/>
      <c r="G304" s="90"/>
      <c r="H304" s="90">
        <f>3*L304</f>
        <v>0</v>
      </c>
      <c r="I304" s="100" t="s">
        <v>379</v>
      </c>
      <c r="J304" s="24">
        <v>137165001</v>
      </c>
      <c r="K304" s="25" t="s">
        <v>650</v>
      </c>
      <c r="L304" s="92">
        <v>0</v>
      </c>
      <c r="M304" s="102">
        <v>102.53878400000002</v>
      </c>
      <c r="N304" s="108">
        <f t="shared" si="5"/>
        <v>0</v>
      </c>
    </row>
    <row r="305" spans="1:14" s="68" customFormat="1" ht="15.75" customHeight="1">
      <c r="A305" s="107"/>
      <c r="B305" s="107"/>
      <c r="C305" s="107"/>
      <c r="D305" s="107">
        <f>2*L305</f>
        <v>0</v>
      </c>
      <c r="E305" s="107"/>
      <c r="F305" s="107"/>
      <c r="G305" s="107"/>
      <c r="H305" s="107"/>
      <c r="I305" s="100" t="s">
        <v>297</v>
      </c>
      <c r="J305" s="24">
        <v>258206002</v>
      </c>
      <c r="K305" s="25" t="s">
        <v>1605</v>
      </c>
      <c r="L305" s="92">
        <v>0</v>
      </c>
      <c r="M305" s="15">
        <v>15.101027749999998</v>
      </c>
      <c r="N305" s="108">
        <f t="shared" si="5"/>
        <v>0</v>
      </c>
    </row>
    <row r="306" spans="1:14" s="68" customFormat="1" ht="15.75" customHeight="1">
      <c r="A306" s="107"/>
      <c r="B306" s="107"/>
      <c r="C306" s="107"/>
      <c r="D306" s="107"/>
      <c r="E306" s="107">
        <f>2*L305</f>
        <v>0</v>
      </c>
      <c r="F306" s="107"/>
      <c r="G306" s="107"/>
      <c r="H306" s="107"/>
      <c r="I306" s="100" t="s">
        <v>298</v>
      </c>
      <c r="J306" s="24">
        <v>138981002</v>
      </c>
      <c r="K306" s="25" t="s">
        <v>648</v>
      </c>
      <c r="L306" s="92">
        <v>0</v>
      </c>
      <c r="M306" s="15">
        <v>21.330342249999998</v>
      </c>
      <c r="N306" s="108">
        <f t="shared" si="5"/>
        <v>0</v>
      </c>
    </row>
    <row r="307" spans="1:14" s="68" customFormat="1" ht="15.75" customHeight="1">
      <c r="A307" s="107"/>
      <c r="B307" s="107"/>
      <c r="C307" s="107"/>
      <c r="D307" s="107">
        <f>L307</f>
        <v>0</v>
      </c>
      <c r="E307" s="107">
        <f>L307</f>
        <v>0</v>
      </c>
      <c r="F307" s="107"/>
      <c r="G307" s="107"/>
      <c r="H307" s="107"/>
      <c r="I307" s="100" t="s">
        <v>299</v>
      </c>
      <c r="J307" s="24">
        <v>139011002</v>
      </c>
      <c r="K307" s="25" t="s">
        <v>648</v>
      </c>
      <c r="L307" s="92">
        <v>0</v>
      </c>
      <c r="M307" s="15">
        <v>21.330342249999998</v>
      </c>
      <c r="N307" s="108">
        <f t="shared" si="5"/>
        <v>0</v>
      </c>
    </row>
    <row r="308" spans="1:14" s="26" customFormat="1" ht="15.75" customHeight="1">
      <c r="A308" s="107"/>
      <c r="B308" s="107"/>
      <c r="C308" s="107"/>
      <c r="D308" s="107"/>
      <c r="E308" s="107">
        <f>2*L308</f>
        <v>0</v>
      </c>
      <c r="F308" s="107"/>
      <c r="G308" s="107"/>
      <c r="H308" s="107"/>
      <c r="I308" s="100" t="s">
        <v>1373</v>
      </c>
      <c r="J308" s="24">
        <v>138991002</v>
      </c>
      <c r="K308" s="25" t="s">
        <v>648</v>
      </c>
      <c r="L308" s="92">
        <v>0</v>
      </c>
      <c r="M308" s="15">
        <v>21.330342249999998</v>
      </c>
      <c r="N308" s="108">
        <f t="shared" si="5"/>
        <v>0</v>
      </c>
    </row>
    <row r="309" spans="1:14" s="26" customFormat="1" ht="15.75" customHeight="1">
      <c r="A309" s="107"/>
      <c r="B309" s="107"/>
      <c r="C309" s="107"/>
      <c r="D309" s="107">
        <f>L309</f>
        <v>0</v>
      </c>
      <c r="E309" s="107">
        <f>L309</f>
        <v>0</v>
      </c>
      <c r="F309" s="107"/>
      <c r="G309" s="107"/>
      <c r="H309" s="107"/>
      <c r="I309" s="100" t="s">
        <v>1374</v>
      </c>
      <c r="J309" s="24">
        <v>139001002</v>
      </c>
      <c r="K309" s="25" t="s">
        <v>648</v>
      </c>
      <c r="L309" s="92">
        <v>0</v>
      </c>
      <c r="M309" s="15">
        <v>21.330342249999998</v>
      </c>
      <c r="N309" s="108">
        <f t="shared" si="5"/>
        <v>0</v>
      </c>
    </row>
    <row r="310" spans="1:14" s="40" customFormat="1" ht="15.75" customHeight="1">
      <c r="A310" s="107"/>
      <c r="B310" s="107"/>
      <c r="C310" s="107"/>
      <c r="D310" s="107"/>
      <c r="E310" s="107">
        <f>L310</f>
        <v>0</v>
      </c>
      <c r="F310" s="107">
        <f>L310</f>
        <v>0</v>
      </c>
      <c r="G310" s="107"/>
      <c r="H310" s="107"/>
      <c r="I310" s="100" t="s">
        <v>1375</v>
      </c>
      <c r="J310" s="24">
        <v>139842001</v>
      </c>
      <c r="K310" s="25" t="s">
        <v>650</v>
      </c>
      <c r="L310" s="92">
        <v>0</v>
      </c>
      <c r="M310" s="15">
        <v>34.013856249999996</v>
      </c>
      <c r="N310" s="108">
        <f t="shared" si="5"/>
        <v>0</v>
      </c>
    </row>
    <row r="311" spans="1:14" s="2" customFormat="1" ht="15.75" customHeight="1">
      <c r="A311" s="107"/>
      <c r="B311" s="107"/>
      <c r="C311" s="107"/>
      <c r="D311" s="107"/>
      <c r="E311" s="107"/>
      <c r="F311" s="107">
        <f>2*L311</f>
        <v>0</v>
      </c>
      <c r="G311" s="107"/>
      <c r="H311" s="107"/>
      <c r="I311" s="100" t="s">
        <v>72</v>
      </c>
      <c r="J311" s="24">
        <v>139802001</v>
      </c>
      <c r="K311" s="25" t="s">
        <v>650</v>
      </c>
      <c r="L311" s="92">
        <v>0</v>
      </c>
      <c r="M311" s="15">
        <v>34.013856249999996</v>
      </c>
      <c r="N311" s="108">
        <f t="shared" si="5"/>
        <v>0</v>
      </c>
    </row>
    <row r="312" spans="1:14" s="2" customFormat="1" ht="15.75" customHeight="1">
      <c r="A312" s="107"/>
      <c r="B312" s="107"/>
      <c r="C312" s="107"/>
      <c r="D312" s="107"/>
      <c r="E312" s="107"/>
      <c r="F312" s="107">
        <f>2*L312</f>
        <v>0</v>
      </c>
      <c r="G312" s="107"/>
      <c r="H312" s="107"/>
      <c r="I312" s="100" t="s">
        <v>73</v>
      </c>
      <c r="J312" s="24">
        <v>137135001</v>
      </c>
      <c r="K312" s="25" t="s">
        <v>650</v>
      </c>
      <c r="L312" s="92">
        <v>0</v>
      </c>
      <c r="M312" s="15">
        <v>34.013856249999996</v>
      </c>
      <c r="N312" s="108">
        <f t="shared" si="5"/>
        <v>0</v>
      </c>
    </row>
    <row r="313" spans="1:14" s="2" customFormat="1" ht="15.75" customHeight="1">
      <c r="A313" s="107"/>
      <c r="B313" s="107"/>
      <c r="C313" s="107"/>
      <c r="D313" s="107"/>
      <c r="E313" s="107"/>
      <c r="F313" s="107"/>
      <c r="G313" s="107">
        <f>2*L313</f>
        <v>0</v>
      </c>
      <c r="H313" s="107"/>
      <c r="I313" s="100" t="s">
        <v>74</v>
      </c>
      <c r="J313" s="24">
        <v>139812001</v>
      </c>
      <c r="K313" s="25" t="s">
        <v>650</v>
      </c>
      <c r="L313" s="92">
        <v>0</v>
      </c>
      <c r="M313" s="102">
        <v>53.65701250000001</v>
      </c>
      <c r="N313" s="108">
        <f t="shared" si="5"/>
        <v>0</v>
      </c>
    </row>
    <row r="314" spans="1:14" s="2" customFormat="1" ht="15.75" customHeight="1">
      <c r="A314" s="90"/>
      <c r="B314" s="107"/>
      <c r="C314" s="107"/>
      <c r="D314" s="107"/>
      <c r="E314" s="107"/>
      <c r="F314" s="107"/>
      <c r="G314" s="107">
        <f>2*L314</f>
        <v>0</v>
      </c>
      <c r="H314" s="107"/>
      <c r="I314" s="100" t="s">
        <v>75</v>
      </c>
      <c r="J314" s="24">
        <v>139822001</v>
      </c>
      <c r="K314" s="25" t="s">
        <v>650</v>
      </c>
      <c r="L314" s="92">
        <v>0</v>
      </c>
      <c r="M314" s="102">
        <v>53.65701250000001</v>
      </c>
      <c r="N314" s="94">
        <f t="shared" si="5"/>
        <v>0</v>
      </c>
    </row>
    <row r="315" spans="1:14" s="2" customFormat="1" ht="15.75" customHeight="1">
      <c r="A315" s="90"/>
      <c r="B315" s="90"/>
      <c r="C315" s="90"/>
      <c r="D315" s="90"/>
      <c r="E315" s="90"/>
      <c r="F315" s="90"/>
      <c r="G315" s="90"/>
      <c r="H315" s="90">
        <f>2*L315</f>
        <v>0</v>
      </c>
      <c r="I315" s="100" t="s">
        <v>76</v>
      </c>
      <c r="J315" s="24">
        <v>139832001</v>
      </c>
      <c r="K315" s="25" t="s">
        <v>650</v>
      </c>
      <c r="L315" s="92">
        <v>0</v>
      </c>
      <c r="M315" s="102">
        <v>73.395882</v>
      </c>
      <c r="N315" s="94">
        <f t="shared" si="5"/>
        <v>0</v>
      </c>
    </row>
    <row r="316" spans="1:14" s="2" customFormat="1" ht="15.75" customHeight="1">
      <c r="A316" s="90"/>
      <c r="B316" s="90">
        <f>2*L316</f>
        <v>0</v>
      </c>
      <c r="C316" s="90"/>
      <c r="D316" s="90"/>
      <c r="E316" s="90"/>
      <c r="F316" s="90"/>
      <c r="G316" s="90"/>
      <c r="H316" s="90"/>
      <c r="I316" s="100" t="s">
        <v>77</v>
      </c>
      <c r="J316" s="24">
        <v>138841402</v>
      </c>
      <c r="K316" s="25" t="s">
        <v>1605</v>
      </c>
      <c r="L316" s="92">
        <v>0</v>
      </c>
      <c r="M316" s="15">
        <v>13.9203815</v>
      </c>
      <c r="N316" s="94">
        <f t="shared" si="5"/>
        <v>0</v>
      </c>
    </row>
    <row r="317" spans="1:14" s="2" customFormat="1" ht="15.75" customHeight="1">
      <c r="A317" s="90"/>
      <c r="B317" s="90"/>
      <c r="C317" s="90">
        <f>2*L317</f>
        <v>0</v>
      </c>
      <c r="D317" s="90"/>
      <c r="E317" s="90"/>
      <c r="F317" s="90"/>
      <c r="G317" s="90"/>
      <c r="H317" s="90"/>
      <c r="I317" s="100" t="s">
        <v>78</v>
      </c>
      <c r="J317" s="24">
        <v>138851402</v>
      </c>
      <c r="K317" s="25" t="s">
        <v>1786</v>
      </c>
      <c r="L317" s="92">
        <v>0</v>
      </c>
      <c r="M317" s="15">
        <v>15.607019</v>
      </c>
      <c r="N317" s="94">
        <f t="shared" si="5"/>
        <v>0</v>
      </c>
    </row>
    <row r="318" spans="1:14" s="2" customFormat="1" ht="15.75" customHeight="1">
      <c r="A318" s="90"/>
      <c r="B318" s="90"/>
      <c r="C318" s="90"/>
      <c r="D318" s="90"/>
      <c r="E318" s="90"/>
      <c r="F318" s="90"/>
      <c r="G318" s="90"/>
      <c r="H318" s="90"/>
      <c r="I318" s="95" t="s">
        <v>40</v>
      </c>
      <c r="J318" s="11">
        <v>130370100</v>
      </c>
      <c r="K318" s="12" t="s">
        <v>1780</v>
      </c>
      <c r="L318" s="109">
        <v>0</v>
      </c>
      <c r="M318" s="15">
        <v>1.9782499999999998</v>
      </c>
      <c r="N318" s="94">
        <f t="shared" si="5"/>
        <v>0</v>
      </c>
    </row>
    <row r="319" spans="1:14" s="2" customFormat="1" ht="15.75" customHeight="1">
      <c r="A319" s="90"/>
      <c r="B319" s="90"/>
      <c r="C319" s="90"/>
      <c r="D319" s="90"/>
      <c r="E319" s="90"/>
      <c r="F319" s="90"/>
      <c r="G319" s="90"/>
      <c r="H319" s="90"/>
      <c r="I319" s="110" t="s">
        <v>203</v>
      </c>
      <c r="J319" s="19">
        <v>130370881</v>
      </c>
      <c r="K319" s="20" t="s">
        <v>1779</v>
      </c>
      <c r="L319" s="111">
        <v>0</v>
      </c>
      <c r="M319" s="15">
        <v>1.8552499999999998</v>
      </c>
      <c r="N319" s="94">
        <f t="shared" si="5"/>
        <v>0</v>
      </c>
    </row>
    <row r="320" spans="1:14" s="2" customFormat="1" ht="15.75" customHeight="1">
      <c r="A320" s="90"/>
      <c r="B320" s="90"/>
      <c r="C320" s="90"/>
      <c r="D320" s="90"/>
      <c r="E320" s="90"/>
      <c r="F320" s="90"/>
      <c r="G320" s="90"/>
      <c r="H320" s="90"/>
      <c r="I320" s="110" t="s">
        <v>39</v>
      </c>
      <c r="J320" s="19">
        <v>130370006</v>
      </c>
      <c r="K320" s="20" t="s">
        <v>41</v>
      </c>
      <c r="L320" s="111">
        <v>0</v>
      </c>
      <c r="M320" s="15">
        <v>2.3574999999999995</v>
      </c>
      <c r="N320" s="94">
        <f t="shared" si="5"/>
        <v>0</v>
      </c>
    </row>
    <row r="321" spans="1:14" s="2" customFormat="1" ht="15.75" customHeight="1">
      <c r="A321" s="90"/>
      <c r="B321" s="90"/>
      <c r="C321" s="90"/>
      <c r="D321" s="90"/>
      <c r="E321" s="90"/>
      <c r="F321" s="90"/>
      <c r="G321" s="90"/>
      <c r="H321" s="90"/>
      <c r="I321" s="95" t="s">
        <v>1873</v>
      </c>
      <c r="J321" s="11">
        <v>130380308</v>
      </c>
      <c r="K321" s="12" t="s">
        <v>1875</v>
      </c>
      <c r="L321" s="96">
        <v>0</v>
      </c>
      <c r="M321" s="15">
        <v>2.69575</v>
      </c>
      <c r="N321" s="94">
        <f t="shared" si="5"/>
        <v>0</v>
      </c>
    </row>
    <row r="322" spans="1:14" s="2" customFormat="1" ht="15.75" customHeight="1">
      <c r="A322" s="90"/>
      <c r="B322" s="90"/>
      <c r="C322" s="90"/>
      <c r="D322" s="90"/>
      <c r="E322" s="90"/>
      <c r="F322" s="90"/>
      <c r="G322" s="90"/>
      <c r="H322" s="90"/>
      <c r="I322" s="110" t="s">
        <v>43</v>
      </c>
      <c r="J322" s="19">
        <v>130380006</v>
      </c>
      <c r="K322" s="20" t="s">
        <v>41</v>
      </c>
      <c r="L322" s="111">
        <v>0</v>
      </c>
      <c r="M322" s="15">
        <v>3.0749999999999997</v>
      </c>
      <c r="N322" s="94">
        <f t="shared" si="5"/>
        <v>0</v>
      </c>
    </row>
    <row r="323" spans="1:14" s="2" customFormat="1" ht="15.75" customHeight="1">
      <c r="A323" s="90"/>
      <c r="B323" s="90"/>
      <c r="C323" s="90"/>
      <c r="D323" s="90"/>
      <c r="E323" s="90"/>
      <c r="F323" s="90"/>
      <c r="G323" s="90"/>
      <c r="H323" s="90"/>
      <c r="I323" s="95" t="s">
        <v>1874</v>
      </c>
      <c r="J323" s="11">
        <v>130390251</v>
      </c>
      <c r="K323" s="12" t="s">
        <v>1876</v>
      </c>
      <c r="L323" s="96">
        <v>0</v>
      </c>
      <c r="M323" s="15">
        <v>4.325499999999999</v>
      </c>
      <c r="N323" s="94">
        <f t="shared" si="5"/>
        <v>0</v>
      </c>
    </row>
    <row r="324" spans="1:14" s="2" customFormat="1" ht="15.75" customHeight="1">
      <c r="A324" s="90"/>
      <c r="B324" s="90"/>
      <c r="C324" s="90"/>
      <c r="D324" s="90"/>
      <c r="E324" s="90"/>
      <c r="F324" s="90"/>
      <c r="G324" s="90"/>
      <c r="H324" s="90"/>
      <c r="I324" s="110" t="s">
        <v>44</v>
      </c>
      <c r="J324" s="19">
        <v>130390006</v>
      </c>
      <c r="K324" s="20" t="s">
        <v>1731</v>
      </c>
      <c r="L324" s="111">
        <v>0</v>
      </c>
      <c r="M324" s="15">
        <v>4.919999999999999</v>
      </c>
      <c r="N324" s="94">
        <f aca="true" t="shared" si="6" ref="N324:N387">L324*M324</f>
        <v>0</v>
      </c>
    </row>
    <row r="325" spans="1:14" s="2" customFormat="1" ht="15.75" customHeight="1">
      <c r="A325" s="90"/>
      <c r="B325" s="90"/>
      <c r="C325" s="90"/>
      <c r="D325" s="90"/>
      <c r="E325" s="90"/>
      <c r="F325" s="90"/>
      <c r="G325" s="90"/>
      <c r="H325" s="90"/>
      <c r="I325" s="110" t="s">
        <v>45</v>
      </c>
      <c r="J325" s="19">
        <v>130400006</v>
      </c>
      <c r="K325" s="20" t="s">
        <v>1731</v>
      </c>
      <c r="L325" s="111">
        <v>0</v>
      </c>
      <c r="M325" s="15">
        <v>7.0725</v>
      </c>
      <c r="N325" s="94">
        <f t="shared" si="6"/>
        <v>0</v>
      </c>
    </row>
    <row r="326" spans="1:14" s="2" customFormat="1" ht="15.75" customHeight="1">
      <c r="A326" s="90"/>
      <c r="B326" s="90"/>
      <c r="C326" s="90"/>
      <c r="D326" s="90"/>
      <c r="E326" s="90"/>
      <c r="F326" s="90"/>
      <c r="G326" s="90"/>
      <c r="H326" s="90"/>
      <c r="I326" s="95" t="s">
        <v>1709</v>
      </c>
      <c r="J326" s="11">
        <v>130400050</v>
      </c>
      <c r="K326" s="12" t="s">
        <v>1708</v>
      </c>
      <c r="L326" s="96">
        <v>0</v>
      </c>
      <c r="M326" s="15">
        <v>6.478</v>
      </c>
      <c r="N326" s="94">
        <f t="shared" si="6"/>
        <v>0</v>
      </c>
    </row>
    <row r="327" spans="1:14" s="2" customFormat="1" ht="15.75" customHeight="1">
      <c r="A327" s="90"/>
      <c r="B327" s="90"/>
      <c r="C327" s="90"/>
      <c r="D327" s="90"/>
      <c r="E327" s="90"/>
      <c r="F327" s="90"/>
      <c r="G327" s="90"/>
      <c r="H327" s="90"/>
      <c r="I327" s="110" t="s">
        <v>46</v>
      </c>
      <c r="J327" s="19">
        <v>130410006</v>
      </c>
      <c r="K327" s="20" t="s">
        <v>655</v>
      </c>
      <c r="L327" s="111">
        <v>0</v>
      </c>
      <c r="M327" s="15">
        <v>9.942499999999999</v>
      </c>
      <c r="N327" s="94">
        <f t="shared" si="6"/>
        <v>0</v>
      </c>
    </row>
    <row r="328" spans="1:14" s="2" customFormat="1" ht="15.75" customHeight="1">
      <c r="A328" s="90"/>
      <c r="B328" s="90"/>
      <c r="C328" s="90"/>
      <c r="D328" s="90"/>
      <c r="E328" s="90"/>
      <c r="F328" s="90"/>
      <c r="G328" s="90"/>
      <c r="H328" s="90"/>
      <c r="I328" s="110" t="s">
        <v>47</v>
      </c>
      <c r="J328" s="19">
        <v>130420006</v>
      </c>
      <c r="K328" s="20" t="s">
        <v>1730</v>
      </c>
      <c r="L328" s="111">
        <v>0</v>
      </c>
      <c r="M328" s="15">
        <v>13.837499999999999</v>
      </c>
      <c r="N328" s="94">
        <f t="shared" si="6"/>
        <v>0</v>
      </c>
    </row>
    <row r="329" spans="1:14" s="2" customFormat="1" ht="15.75" customHeight="1">
      <c r="A329" s="90"/>
      <c r="B329" s="90"/>
      <c r="C329" s="90"/>
      <c r="D329" s="90"/>
      <c r="E329" s="90"/>
      <c r="F329" s="90"/>
      <c r="G329" s="90"/>
      <c r="H329" s="90"/>
      <c r="I329" s="110" t="s">
        <v>48</v>
      </c>
      <c r="J329" s="19">
        <v>130430006</v>
      </c>
      <c r="K329" s="20" t="s">
        <v>1730</v>
      </c>
      <c r="L329" s="111">
        <v>0</v>
      </c>
      <c r="M329" s="15">
        <v>19.48525</v>
      </c>
      <c r="N329" s="94">
        <f t="shared" si="6"/>
        <v>0</v>
      </c>
    </row>
    <row r="330" spans="1:14" s="2" customFormat="1" ht="15.75" customHeight="1">
      <c r="A330" s="90"/>
      <c r="B330" s="90"/>
      <c r="C330" s="90"/>
      <c r="D330" s="90"/>
      <c r="E330" s="90"/>
      <c r="F330" s="90"/>
      <c r="G330" s="90"/>
      <c r="H330" s="90"/>
      <c r="I330" s="95" t="s">
        <v>79</v>
      </c>
      <c r="J330" s="11">
        <v>137010100</v>
      </c>
      <c r="K330" s="12" t="s">
        <v>1729</v>
      </c>
      <c r="L330" s="96">
        <v>0</v>
      </c>
      <c r="M330" s="15">
        <v>1.9474999999999998</v>
      </c>
      <c r="N330" s="94">
        <f t="shared" si="6"/>
        <v>0</v>
      </c>
    </row>
    <row r="331" spans="1:14" s="2" customFormat="1" ht="15.75" customHeight="1">
      <c r="A331" s="90"/>
      <c r="B331" s="90"/>
      <c r="C331" s="90"/>
      <c r="D331" s="90"/>
      <c r="E331" s="90"/>
      <c r="F331" s="90"/>
      <c r="G331" s="90"/>
      <c r="H331" s="90"/>
      <c r="I331" s="112" t="s">
        <v>80</v>
      </c>
      <c r="J331" s="9">
        <v>137010006</v>
      </c>
      <c r="K331" s="113" t="s">
        <v>1730</v>
      </c>
      <c r="L331" s="114">
        <v>0</v>
      </c>
      <c r="M331" s="15">
        <v>2.4189999999999996</v>
      </c>
      <c r="N331" s="94">
        <f t="shared" si="6"/>
        <v>0</v>
      </c>
    </row>
    <row r="332" spans="1:14" s="2" customFormat="1" ht="15.75" customHeight="1">
      <c r="A332" s="90"/>
      <c r="B332" s="90"/>
      <c r="C332" s="90"/>
      <c r="D332" s="90"/>
      <c r="E332" s="90"/>
      <c r="F332" s="90"/>
      <c r="G332" s="90"/>
      <c r="H332" s="90"/>
      <c r="I332" s="95" t="s">
        <v>81</v>
      </c>
      <c r="J332" s="11">
        <v>137020100</v>
      </c>
      <c r="K332" s="12" t="s">
        <v>1729</v>
      </c>
      <c r="L332" s="96">
        <v>0</v>
      </c>
      <c r="M332" s="15">
        <v>2.7162499999999996</v>
      </c>
      <c r="N332" s="94">
        <f t="shared" si="6"/>
        <v>0</v>
      </c>
    </row>
    <row r="333" spans="1:14" s="2" customFormat="1" ht="15.75" customHeight="1">
      <c r="A333" s="90"/>
      <c r="B333" s="90"/>
      <c r="C333" s="90"/>
      <c r="D333" s="90"/>
      <c r="E333" s="90"/>
      <c r="F333" s="90"/>
      <c r="G333" s="90"/>
      <c r="H333" s="90"/>
      <c r="I333" s="112" t="s">
        <v>82</v>
      </c>
      <c r="J333" s="9">
        <v>137020006</v>
      </c>
      <c r="K333" s="10" t="s">
        <v>1730</v>
      </c>
      <c r="L333" s="114">
        <v>0</v>
      </c>
      <c r="M333" s="15">
        <v>3.1774999999999998</v>
      </c>
      <c r="N333" s="94">
        <f t="shared" si="6"/>
        <v>0</v>
      </c>
    </row>
    <row r="334" spans="1:14" s="2" customFormat="1" ht="15.75" customHeight="1">
      <c r="A334" s="90"/>
      <c r="B334" s="90"/>
      <c r="C334" s="90"/>
      <c r="D334" s="90"/>
      <c r="E334" s="90"/>
      <c r="F334" s="90"/>
      <c r="G334" s="90"/>
      <c r="H334" s="90"/>
      <c r="I334" s="95" t="s">
        <v>204</v>
      </c>
      <c r="J334" s="11">
        <v>137030050</v>
      </c>
      <c r="K334" s="12" t="s">
        <v>1725</v>
      </c>
      <c r="L334" s="96">
        <v>0</v>
      </c>
      <c r="M334" s="15">
        <v>4.387</v>
      </c>
      <c r="N334" s="94">
        <f t="shared" si="6"/>
        <v>0</v>
      </c>
    </row>
    <row r="335" spans="1:14" s="2" customFormat="1" ht="15.75" customHeight="1">
      <c r="A335" s="90"/>
      <c r="B335" s="90"/>
      <c r="C335" s="90"/>
      <c r="D335" s="90"/>
      <c r="E335" s="90"/>
      <c r="F335" s="90"/>
      <c r="G335" s="90"/>
      <c r="H335" s="90"/>
      <c r="I335" s="112" t="s">
        <v>83</v>
      </c>
      <c r="J335" s="9">
        <v>137030006</v>
      </c>
      <c r="K335" s="10" t="s">
        <v>1730</v>
      </c>
      <c r="L335" s="114">
        <v>0</v>
      </c>
      <c r="M335" s="15">
        <v>5.084</v>
      </c>
      <c r="N335" s="94">
        <f t="shared" si="6"/>
        <v>0</v>
      </c>
    </row>
    <row r="336" spans="1:14" s="2" customFormat="1" ht="15.75" customHeight="1">
      <c r="A336" s="90"/>
      <c r="B336" s="90"/>
      <c r="C336" s="90"/>
      <c r="D336" s="90"/>
      <c r="E336" s="90"/>
      <c r="F336" s="90"/>
      <c r="G336" s="90"/>
      <c r="H336" s="90"/>
      <c r="I336" s="95" t="s">
        <v>205</v>
      </c>
      <c r="J336" s="11">
        <v>137040050</v>
      </c>
      <c r="K336" s="12" t="s">
        <v>1725</v>
      </c>
      <c r="L336" s="96">
        <v>0</v>
      </c>
      <c r="M336" s="15">
        <v>6.1295</v>
      </c>
      <c r="N336" s="94">
        <f t="shared" si="6"/>
        <v>0</v>
      </c>
    </row>
    <row r="337" spans="1:14" s="2" customFormat="1" ht="15.75" customHeight="1">
      <c r="A337" s="90"/>
      <c r="B337" s="90"/>
      <c r="C337" s="90"/>
      <c r="D337" s="90"/>
      <c r="E337" s="90"/>
      <c r="F337" s="90"/>
      <c r="G337" s="90"/>
      <c r="H337" s="90"/>
      <c r="I337" s="112" t="s">
        <v>84</v>
      </c>
      <c r="J337" s="9">
        <v>137040006</v>
      </c>
      <c r="K337" s="10" t="s">
        <v>1730</v>
      </c>
      <c r="L337" s="114">
        <v>0</v>
      </c>
      <c r="M337" s="15">
        <v>7.267249999999999</v>
      </c>
      <c r="N337" s="94">
        <f t="shared" si="6"/>
        <v>0</v>
      </c>
    </row>
    <row r="338" spans="1:14" s="2" customFormat="1" ht="15.75" customHeight="1">
      <c r="A338" s="90"/>
      <c r="B338" s="90"/>
      <c r="C338" s="90"/>
      <c r="D338" s="90"/>
      <c r="E338" s="90"/>
      <c r="F338" s="90"/>
      <c r="G338" s="90"/>
      <c r="H338" s="90"/>
      <c r="I338" s="112" t="s">
        <v>85</v>
      </c>
      <c r="J338" s="9">
        <v>138320006</v>
      </c>
      <c r="K338" s="10" t="s">
        <v>1730</v>
      </c>
      <c r="L338" s="114">
        <v>0</v>
      </c>
      <c r="M338" s="15">
        <v>10.21925</v>
      </c>
      <c r="N338" s="94">
        <f t="shared" si="6"/>
        <v>0</v>
      </c>
    </row>
    <row r="339" spans="1:14" s="2" customFormat="1" ht="15.75" customHeight="1">
      <c r="A339" s="90"/>
      <c r="B339" s="90"/>
      <c r="C339" s="90"/>
      <c r="D339" s="90"/>
      <c r="E339" s="90"/>
      <c r="F339" s="90"/>
      <c r="G339" s="90"/>
      <c r="H339" s="90"/>
      <c r="I339" s="112" t="s">
        <v>86</v>
      </c>
      <c r="J339" s="9">
        <v>138330006</v>
      </c>
      <c r="K339" s="10" t="s">
        <v>1730</v>
      </c>
      <c r="L339" s="114">
        <v>0</v>
      </c>
      <c r="M339" s="15">
        <v>14.25775</v>
      </c>
      <c r="N339" s="94">
        <f t="shared" si="6"/>
        <v>0</v>
      </c>
    </row>
    <row r="340" spans="1:14" s="2" customFormat="1" ht="15.75" customHeight="1">
      <c r="A340" s="90"/>
      <c r="B340" s="90"/>
      <c r="C340" s="90"/>
      <c r="D340" s="90"/>
      <c r="E340" s="90"/>
      <c r="F340" s="90"/>
      <c r="G340" s="90"/>
      <c r="H340" s="90"/>
      <c r="I340" s="112" t="s">
        <v>87</v>
      </c>
      <c r="J340" s="9">
        <v>138340006</v>
      </c>
      <c r="K340" s="10" t="s">
        <v>1730</v>
      </c>
      <c r="L340" s="114">
        <v>0</v>
      </c>
      <c r="M340" s="15">
        <v>20.048999999999996</v>
      </c>
      <c r="N340" s="94">
        <f t="shared" si="6"/>
        <v>0</v>
      </c>
    </row>
    <row r="341" spans="1:14" s="2" customFormat="1" ht="15.75" customHeight="1">
      <c r="A341" s="90"/>
      <c r="B341" s="90"/>
      <c r="C341" s="90"/>
      <c r="D341" s="90"/>
      <c r="E341" s="90"/>
      <c r="F341" s="90"/>
      <c r="G341" s="90"/>
      <c r="H341" s="90"/>
      <c r="I341" s="95" t="s">
        <v>651</v>
      </c>
      <c r="J341" s="11">
        <v>136042120</v>
      </c>
      <c r="K341" s="12" t="s">
        <v>652</v>
      </c>
      <c r="L341" s="96">
        <v>0</v>
      </c>
      <c r="M341" s="15">
        <v>1.9474999999999998</v>
      </c>
      <c r="N341" s="94">
        <f t="shared" si="6"/>
        <v>0</v>
      </c>
    </row>
    <row r="342" spans="1:14" s="2" customFormat="1" ht="15.75" customHeight="1">
      <c r="A342" s="90"/>
      <c r="B342" s="90"/>
      <c r="C342" s="90"/>
      <c r="D342" s="90"/>
      <c r="E342" s="90"/>
      <c r="F342" s="90"/>
      <c r="G342" s="90"/>
      <c r="H342" s="90"/>
      <c r="I342" s="115" t="s">
        <v>88</v>
      </c>
      <c r="J342" s="21">
        <v>136042006</v>
      </c>
      <c r="K342" s="116" t="s">
        <v>42</v>
      </c>
      <c r="L342" s="117">
        <v>0</v>
      </c>
      <c r="M342" s="15">
        <v>2.3164999999999996</v>
      </c>
      <c r="N342" s="94">
        <f t="shared" si="6"/>
        <v>0</v>
      </c>
    </row>
    <row r="343" spans="1:14" s="2" customFormat="1" ht="15.75" customHeight="1">
      <c r="A343" s="90"/>
      <c r="B343" s="90"/>
      <c r="C343" s="90"/>
      <c r="D343" s="90"/>
      <c r="E343" s="90"/>
      <c r="F343" s="90"/>
      <c r="G343" s="90"/>
      <c r="H343" s="90"/>
      <c r="I343" s="95" t="s">
        <v>653</v>
      </c>
      <c r="J343" s="11">
        <v>136052120</v>
      </c>
      <c r="K343" s="12" t="s">
        <v>1785</v>
      </c>
      <c r="L343" s="96">
        <v>0</v>
      </c>
      <c r="M343" s="15">
        <v>2.5932499999999994</v>
      </c>
      <c r="N343" s="94">
        <f t="shared" si="6"/>
        <v>0</v>
      </c>
    </row>
    <row r="344" spans="1:14" s="2" customFormat="1" ht="15.75" customHeight="1">
      <c r="A344" s="90"/>
      <c r="B344" s="90"/>
      <c r="C344" s="90"/>
      <c r="D344" s="90"/>
      <c r="E344" s="90"/>
      <c r="F344" s="90"/>
      <c r="G344" s="90"/>
      <c r="H344" s="90"/>
      <c r="I344" s="115" t="s">
        <v>89</v>
      </c>
      <c r="J344" s="21">
        <v>136052006</v>
      </c>
      <c r="K344" s="22" t="s">
        <v>42</v>
      </c>
      <c r="L344" s="117">
        <v>0</v>
      </c>
      <c r="M344" s="15">
        <v>3.0134999999999996</v>
      </c>
      <c r="N344" s="94">
        <f t="shared" si="6"/>
        <v>0</v>
      </c>
    </row>
    <row r="345" spans="1:14" s="2" customFormat="1" ht="15.75" customHeight="1">
      <c r="A345" s="90"/>
      <c r="B345" s="90"/>
      <c r="C345" s="90"/>
      <c r="D345" s="90"/>
      <c r="E345" s="90"/>
      <c r="F345" s="90"/>
      <c r="G345" s="90"/>
      <c r="H345" s="90"/>
      <c r="I345" s="118" t="s">
        <v>1870</v>
      </c>
      <c r="J345" s="11">
        <v>136062050</v>
      </c>
      <c r="K345" s="12" t="s">
        <v>1708</v>
      </c>
      <c r="L345" s="96">
        <v>0</v>
      </c>
      <c r="M345" s="15">
        <v>4.1819999999999995</v>
      </c>
      <c r="N345" s="94">
        <f t="shared" si="6"/>
        <v>0</v>
      </c>
    </row>
    <row r="346" spans="1:14" s="2" customFormat="1" ht="15.75" customHeight="1">
      <c r="A346" s="90"/>
      <c r="B346" s="90"/>
      <c r="C346" s="90"/>
      <c r="D346" s="90"/>
      <c r="E346" s="90"/>
      <c r="F346" s="90"/>
      <c r="G346" s="90"/>
      <c r="H346" s="90"/>
      <c r="I346" s="115" t="s">
        <v>1427</v>
      </c>
      <c r="J346" s="21">
        <v>136062006</v>
      </c>
      <c r="K346" s="22" t="s">
        <v>1730</v>
      </c>
      <c r="L346" s="117">
        <v>0</v>
      </c>
      <c r="M346" s="15">
        <v>4.837999999999999</v>
      </c>
      <c r="N346" s="94">
        <f t="shared" si="6"/>
        <v>0</v>
      </c>
    </row>
    <row r="347" spans="1:14" s="2" customFormat="1" ht="15.75" customHeight="1">
      <c r="A347" s="90"/>
      <c r="B347" s="90"/>
      <c r="C347" s="90"/>
      <c r="D347" s="90"/>
      <c r="E347" s="90"/>
      <c r="F347" s="90"/>
      <c r="G347" s="90"/>
      <c r="H347" s="90"/>
      <c r="I347" s="118" t="s">
        <v>1871</v>
      </c>
      <c r="J347" s="11">
        <v>136072050</v>
      </c>
      <c r="K347" s="12" t="s">
        <v>1725</v>
      </c>
      <c r="L347" s="96">
        <v>0</v>
      </c>
      <c r="M347" s="15">
        <v>5.83225</v>
      </c>
      <c r="N347" s="94">
        <f t="shared" si="6"/>
        <v>0</v>
      </c>
    </row>
    <row r="348" spans="1:14" s="2" customFormat="1" ht="15.75" customHeight="1">
      <c r="A348" s="90"/>
      <c r="B348" s="90"/>
      <c r="C348" s="90"/>
      <c r="D348" s="90"/>
      <c r="E348" s="90"/>
      <c r="F348" s="90"/>
      <c r="G348" s="90"/>
      <c r="H348" s="90"/>
      <c r="I348" s="115" t="s">
        <v>1706</v>
      </c>
      <c r="J348" s="21">
        <v>136072006</v>
      </c>
      <c r="K348" s="22" t="s">
        <v>1730</v>
      </c>
      <c r="L348" s="117">
        <v>0</v>
      </c>
      <c r="M348" s="15">
        <v>6.928999999999999</v>
      </c>
      <c r="N348" s="94">
        <f t="shared" si="6"/>
        <v>0</v>
      </c>
    </row>
    <row r="349" spans="1:14" s="2" customFormat="1" ht="15.75" customHeight="1">
      <c r="A349" s="90"/>
      <c r="B349" s="90"/>
      <c r="C349" s="90"/>
      <c r="D349" s="90"/>
      <c r="E349" s="90"/>
      <c r="F349" s="90"/>
      <c r="G349" s="90"/>
      <c r="H349" s="90"/>
      <c r="I349" s="115" t="s">
        <v>654</v>
      </c>
      <c r="J349" s="21">
        <v>136082006</v>
      </c>
      <c r="K349" s="22" t="s">
        <v>1730</v>
      </c>
      <c r="L349" s="117">
        <v>0</v>
      </c>
      <c r="M349" s="15">
        <v>9.737499999999999</v>
      </c>
      <c r="N349" s="94">
        <f t="shared" si="6"/>
        <v>0</v>
      </c>
    </row>
    <row r="350" spans="1:14" s="2" customFormat="1" ht="15.75" customHeight="1">
      <c r="A350" s="90"/>
      <c r="B350" s="90"/>
      <c r="C350" s="90"/>
      <c r="D350" s="90"/>
      <c r="E350" s="90"/>
      <c r="F350" s="90"/>
      <c r="G350" s="90"/>
      <c r="H350" s="90"/>
      <c r="I350" s="115" t="s">
        <v>1517</v>
      </c>
      <c r="J350" s="21">
        <v>136092006</v>
      </c>
      <c r="K350" s="22" t="s">
        <v>1730</v>
      </c>
      <c r="L350" s="117">
        <v>0</v>
      </c>
      <c r="M350" s="15">
        <v>13.571</v>
      </c>
      <c r="N350" s="94">
        <f t="shared" si="6"/>
        <v>0</v>
      </c>
    </row>
    <row r="351" spans="1:14" s="2" customFormat="1" ht="15.75" customHeight="1">
      <c r="A351" s="90"/>
      <c r="B351" s="90"/>
      <c r="C351" s="90"/>
      <c r="D351" s="90"/>
      <c r="E351" s="90"/>
      <c r="F351" s="90"/>
      <c r="G351" s="90"/>
      <c r="H351" s="90"/>
      <c r="I351" s="115" t="s">
        <v>1518</v>
      </c>
      <c r="J351" s="21">
        <v>136102006</v>
      </c>
      <c r="K351" s="22" t="s">
        <v>1730</v>
      </c>
      <c r="L351" s="117">
        <v>0</v>
      </c>
      <c r="M351" s="15">
        <v>19.0855</v>
      </c>
      <c r="N351" s="94">
        <f t="shared" si="6"/>
        <v>0</v>
      </c>
    </row>
    <row r="352" spans="1:14" s="2" customFormat="1" ht="15.75" customHeight="1">
      <c r="A352" s="90"/>
      <c r="B352" s="90"/>
      <c r="C352" s="90"/>
      <c r="D352" s="90"/>
      <c r="E352" s="90"/>
      <c r="F352" s="90"/>
      <c r="G352" s="90"/>
      <c r="H352" s="90"/>
      <c r="I352" s="95" t="s">
        <v>1519</v>
      </c>
      <c r="J352" s="11">
        <v>130121100</v>
      </c>
      <c r="K352" s="12" t="s">
        <v>1729</v>
      </c>
      <c r="L352" s="96">
        <v>0</v>
      </c>
      <c r="M352" s="15">
        <v>2.47025</v>
      </c>
      <c r="N352" s="94">
        <f t="shared" si="6"/>
        <v>0</v>
      </c>
    </row>
    <row r="353" spans="1:14" s="67" customFormat="1" ht="15.75" customHeight="1">
      <c r="A353" s="90"/>
      <c r="B353" s="90"/>
      <c r="C353" s="90"/>
      <c r="D353" s="90"/>
      <c r="E353" s="90"/>
      <c r="F353" s="90"/>
      <c r="G353" s="90"/>
      <c r="H353" s="90"/>
      <c r="I353" s="110" t="s">
        <v>1520</v>
      </c>
      <c r="J353" s="19">
        <v>130071005</v>
      </c>
      <c r="K353" s="42" t="s">
        <v>1780</v>
      </c>
      <c r="L353" s="111">
        <v>0</v>
      </c>
      <c r="M353" s="15">
        <v>3.0134999999999996</v>
      </c>
      <c r="N353" s="94">
        <f t="shared" si="6"/>
        <v>0</v>
      </c>
    </row>
    <row r="354" spans="1:14" s="67" customFormat="1" ht="15.75" customHeight="1">
      <c r="A354" s="90"/>
      <c r="B354" s="90"/>
      <c r="C354" s="90"/>
      <c r="D354" s="90"/>
      <c r="E354" s="90"/>
      <c r="F354" s="90"/>
      <c r="G354" s="90"/>
      <c r="H354" s="90"/>
      <c r="I354" s="95" t="s">
        <v>1521</v>
      </c>
      <c r="J354" s="11">
        <v>130131100</v>
      </c>
      <c r="K354" s="12" t="s">
        <v>1780</v>
      </c>
      <c r="L354" s="96">
        <v>0</v>
      </c>
      <c r="M354" s="15">
        <v>3.3824999999999994</v>
      </c>
      <c r="N354" s="94">
        <f t="shared" si="6"/>
        <v>0</v>
      </c>
    </row>
    <row r="355" spans="1:14" s="67" customFormat="1" ht="15.75" customHeight="1">
      <c r="A355" s="90"/>
      <c r="B355" s="90"/>
      <c r="C355" s="90"/>
      <c r="D355" s="90"/>
      <c r="E355" s="90"/>
      <c r="F355" s="90"/>
      <c r="G355" s="90"/>
      <c r="H355" s="90"/>
      <c r="I355" s="110" t="s">
        <v>1522</v>
      </c>
      <c r="J355" s="19">
        <v>130081005</v>
      </c>
      <c r="K355" s="20" t="s">
        <v>1872</v>
      </c>
      <c r="L355" s="111">
        <v>0</v>
      </c>
      <c r="M355" s="15">
        <v>4.06925</v>
      </c>
      <c r="N355" s="94">
        <f t="shared" si="6"/>
        <v>0</v>
      </c>
    </row>
    <row r="356" spans="1:14" s="67" customFormat="1" ht="15.75" customHeight="1">
      <c r="A356" s="90"/>
      <c r="B356" s="90"/>
      <c r="C356" s="90"/>
      <c r="D356" s="90"/>
      <c r="E356" s="90"/>
      <c r="F356" s="90"/>
      <c r="G356" s="90"/>
      <c r="H356" s="90"/>
      <c r="I356" s="95" t="s">
        <v>1707</v>
      </c>
      <c r="J356" s="11">
        <v>130141050</v>
      </c>
      <c r="K356" s="12" t="s">
        <v>1708</v>
      </c>
      <c r="L356" s="96">
        <v>0</v>
      </c>
      <c r="M356" s="15">
        <v>5.79125</v>
      </c>
      <c r="N356" s="94">
        <f t="shared" si="6"/>
        <v>0</v>
      </c>
    </row>
    <row r="357" spans="1:14" s="67" customFormat="1" ht="15.75" customHeight="1">
      <c r="A357" s="90"/>
      <c r="B357" s="90"/>
      <c r="C357" s="90"/>
      <c r="D357" s="90"/>
      <c r="E357" s="90"/>
      <c r="F357" s="90"/>
      <c r="G357" s="90"/>
      <c r="H357" s="90"/>
      <c r="I357" s="110" t="s">
        <v>1523</v>
      </c>
      <c r="J357" s="19">
        <v>130091005</v>
      </c>
      <c r="K357" s="20" t="s">
        <v>1732</v>
      </c>
      <c r="L357" s="111">
        <v>0</v>
      </c>
      <c r="M357" s="15">
        <v>6.498499999999999</v>
      </c>
      <c r="N357" s="94">
        <f t="shared" si="6"/>
        <v>0</v>
      </c>
    </row>
    <row r="358" spans="1:14" s="67" customFormat="1" ht="15.75" customHeight="1">
      <c r="A358" s="90"/>
      <c r="B358" s="90"/>
      <c r="C358" s="90"/>
      <c r="D358" s="90"/>
      <c r="E358" s="90"/>
      <c r="F358" s="90"/>
      <c r="G358" s="90"/>
      <c r="H358" s="90"/>
      <c r="I358" s="95" t="s">
        <v>1524</v>
      </c>
      <c r="J358" s="11">
        <v>130101005</v>
      </c>
      <c r="K358" s="12" t="s">
        <v>1591</v>
      </c>
      <c r="L358" s="96">
        <v>0</v>
      </c>
      <c r="M358" s="15">
        <v>8.446</v>
      </c>
      <c r="N358" s="94">
        <f t="shared" si="6"/>
        <v>0</v>
      </c>
    </row>
    <row r="359" spans="1:14" s="2" customFormat="1" ht="15.75" customHeight="1">
      <c r="A359" s="90"/>
      <c r="B359" s="90"/>
      <c r="C359" s="90"/>
      <c r="D359" s="90"/>
      <c r="E359" s="90"/>
      <c r="F359" s="90"/>
      <c r="G359" s="90"/>
      <c r="H359" s="90"/>
      <c r="I359" s="110" t="s">
        <v>1525</v>
      </c>
      <c r="J359" s="19">
        <v>130111005</v>
      </c>
      <c r="K359" s="20" t="s">
        <v>1781</v>
      </c>
      <c r="L359" s="111">
        <v>0</v>
      </c>
      <c r="M359" s="15">
        <v>15.989999999999998</v>
      </c>
      <c r="N359" s="94">
        <f t="shared" si="6"/>
        <v>0</v>
      </c>
    </row>
    <row r="360" spans="1:14" s="2" customFormat="1" ht="15.75" customHeight="1">
      <c r="A360" s="90"/>
      <c r="B360" s="90"/>
      <c r="C360" s="90"/>
      <c r="D360" s="90"/>
      <c r="E360" s="90"/>
      <c r="F360" s="90"/>
      <c r="G360" s="90"/>
      <c r="H360" s="90"/>
      <c r="I360" s="91" t="s">
        <v>413</v>
      </c>
      <c r="J360" s="13">
        <v>240597001</v>
      </c>
      <c r="K360" s="14" t="s">
        <v>1605</v>
      </c>
      <c r="L360" s="92">
        <v>0</v>
      </c>
      <c r="M360" s="15">
        <v>4.305</v>
      </c>
      <c r="N360" s="94">
        <f t="shared" si="6"/>
        <v>0</v>
      </c>
    </row>
    <row r="361" spans="1:14" s="67" customFormat="1" ht="15.75" customHeight="1">
      <c r="A361" s="90"/>
      <c r="B361" s="90">
        <f>L361</f>
        <v>0</v>
      </c>
      <c r="C361" s="90"/>
      <c r="D361" s="90"/>
      <c r="E361" s="90"/>
      <c r="F361" s="90"/>
      <c r="G361" s="90"/>
      <c r="H361" s="90"/>
      <c r="I361" s="95" t="s">
        <v>1526</v>
      </c>
      <c r="J361" s="11">
        <v>266242001</v>
      </c>
      <c r="K361" s="12" t="s">
        <v>1605</v>
      </c>
      <c r="L361" s="96">
        <v>0</v>
      </c>
      <c r="M361" s="119">
        <v>10.832999999999998</v>
      </c>
      <c r="N361" s="94">
        <f t="shared" si="6"/>
        <v>0</v>
      </c>
    </row>
    <row r="362" spans="1:14" s="67" customFormat="1" ht="15.75" customHeight="1">
      <c r="A362" s="90"/>
      <c r="B362" s="90">
        <f>L362</f>
        <v>0</v>
      </c>
      <c r="C362" s="90"/>
      <c r="D362" s="90"/>
      <c r="E362" s="90"/>
      <c r="F362" s="90"/>
      <c r="G362" s="90"/>
      <c r="H362" s="90"/>
      <c r="I362" s="91" t="s">
        <v>1527</v>
      </c>
      <c r="J362" s="13">
        <v>240931001</v>
      </c>
      <c r="K362" s="14" t="s">
        <v>1605</v>
      </c>
      <c r="L362" s="92">
        <v>0</v>
      </c>
      <c r="M362" s="119">
        <v>15.598</v>
      </c>
      <c r="N362" s="94">
        <f t="shared" si="6"/>
        <v>0</v>
      </c>
    </row>
    <row r="363" spans="1:14" s="67" customFormat="1" ht="15.75" customHeight="1">
      <c r="A363" s="90"/>
      <c r="B363" s="90">
        <f>L363</f>
        <v>0</v>
      </c>
      <c r="C363" s="90"/>
      <c r="D363" s="90"/>
      <c r="E363" s="90"/>
      <c r="F363" s="90"/>
      <c r="G363" s="90"/>
      <c r="H363" s="90"/>
      <c r="I363" s="91" t="s">
        <v>1528</v>
      </c>
      <c r="J363" s="13">
        <v>266252001</v>
      </c>
      <c r="K363" s="14" t="s">
        <v>1605</v>
      </c>
      <c r="L363" s="92">
        <v>0</v>
      </c>
      <c r="M363" s="119">
        <v>22.891000000000002</v>
      </c>
      <c r="N363" s="94">
        <f t="shared" si="6"/>
        <v>0</v>
      </c>
    </row>
    <row r="364" spans="1:14" s="67" customFormat="1" ht="15.75" customHeight="1">
      <c r="A364" s="90"/>
      <c r="B364" s="90"/>
      <c r="C364" s="90">
        <f>L364</f>
        <v>0</v>
      </c>
      <c r="D364" s="90"/>
      <c r="E364" s="90"/>
      <c r="F364" s="90"/>
      <c r="G364" s="90"/>
      <c r="H364" s="90"/>
      <c r="I364" s="95" t="s">
        <v>1529</v>
      </c>
      <c r="J364" s="11">
        <v>266262001</v>
      </c>
      <c r="K364" s="12" t="s">
        <v>1605</v>
      </c>
      <c r="L364" s="96">
        <v>0</v>
      </c>
      <c r="M364" s="119">
        <v>12.4775</v>
      </c>
      <c r="N364" s="94">
        <f t="shared" si="6"/>
        <v>0</v>
      </c>
    </row>
    <row r="365" spans="1:14" s="67" customFormat="1" ht="15.75" customHeight="1">
      <c r="A365" s="90"/>
      <c r="B365" s="90"/>
      <c r="C365" s="90">
        <f>L365</f>
        <v>0</v>
      </c>
      <c r="D365" s="90"/>
      <c r="E365" s="90"/>
      <c r="F365" s="90"/>
      <c r="G365" s="90"/>
      <c r="H365" s="90"/>
      <c r="I365" s="91" t="s">
        <v>284</v>
      </c>
      <c r="J365" s="13">
        <v>240941001</v>
      </c>
      <c r="K365" s="14" t="s">
        <v>1605</v>
      </c>
      <c r="L365" s="92">
        <v>0</v>
      </c>
      <c r="M365" s="119">
        <v>15.6</v>
      </c>
      <c r="N365" s="94">
        <f t="shared" si="6"/>
        <v>0</v>
      </c>
    </row>
    <row r="366" spans="1:14" s="67" customFormat="1" ht="15.75" customHeight="1">
      <c r="A366" s="90"/>
      <c r="B366" s="90"/>
      <c r="C366" s="90">
        <f>L366</f>
        <v>0</v>
      </c>
      <c r="D366" s="90"/>
      <c r="E366" s="90"/>
      <c r="F366" s="90"/>
      <c r="G366" s="90"/>
      <c r="H366" s="90"/>
      <c r="I366" s="91" t="s">
        <v>285</v>
      </c>
      <c r="J366" s="13">
        <v>266272001</v>
      </c>
      <c r="K366" s="14" t="s">
        <v>1605</v>
      </c>
      <c r="L366" s="92">
        <v>0</v>
      </c>
      <c r="M366" s="119">
        <v>25.552999999999997</v>
      </c>
      <c r="N366" s="94">
        <f t="shared" si="6"/>
        <v>0</v>
      </c>
    </row>
    <row r="367" spans="1:14" s="67" customFormat="1" ht="15.75" customHeight="1">
      <c r="A367" s="90"/>
      <c r="B367" s="90"/>
      <c r="C367" s="90"/>
      <c r="D367" s="90"/>
      <c r="E367" s="90"/>
      <c r="F367" s="90"/>
      <c r="G367" s="90"/>
      <c r="H367" s="90"/>
      <c r="I367" s="91" t="s">
        <v>415</v>
      </c>
      <c r="J367" s="13">
        <v>261313001</v>
      </c>
      <c r="K367" s="14" t="s">
        <v>1605</v>
      </c>
      <c r="L367" s="92">
        <v>0</v>
      </c>
      <c r="M367" s="15">
        <v>9.6555</v>
      </c>
      <c r="N367" s="94">
        <f t="shared" si="6"/>
        <v>0</v>
      </c>
    </row>
    <row r="368" spans="1:14" s="67" customFormat="1" ht="15.75" customHeight="1">
      <c r="A368" s="90"/>
      <c r="B368" s="90"/>
      <c r="C368" s="90"/>
      <c r="D368" s="90"/>
      <c r="E368" s="90"/>
      <c r="F368" s="90"/>
      <c r="G368" s="90"/>
      <c r="H368" s="90"/>
      <c r="I368" s="91" t="s">
        <v>414</v>
      </c>
      <c r="J368" s="13">
        <v>240587001</v>
      </c>
      <c r="K368" s="14" t="s">
        <v>1605</v>
      </c>
      <c r="L368" s="92">
        <v>0</v>
      </c>
      <c r="M368" s="15">
        <v>14.31925</v>
      </c>
      <c r="N368" s="94">
        <f t="shared" si="6"/>
        <v>0</v>
      </c>
    </row>
    <row r="369" spans="1:14" s="67" customFormat="1" ht="15.75" customHeight="1">
      <c r="A369" s="90"/>
      <c r="B369" s="90">
        <f>L369</f>
        <v>0</v>
      </c>
      <c r="C369" s="90"/>
      <c r="D369" s="90"/>
      <c r="E369" s="90"/>
      <c r="F369" s="90"/>
      <c r="G369" s="90"/>
      <c r="H369" s="90"/>
      <c r="I369" s="91" t="s">
        <v>416</v>
      </c>
      <c r="J369" s="13">
        <v>266282001</v>
      </c>
      <c r="K369" s="14" t="s">
        <v>1605</v>
      </c>
      <c r="L369" s="92">
        <v>0</v>
      </c>
      <c r="M369" s="119">
        <v>19.756000000000004</v>
      </c>
      <c r="N369" s="94">
        <f t="shared" si="6"/>
        <v>0</v>
      </c>
    </row>
    <row r="370" spans="1:14" s="67" customFormat="1" ht="15.75" customHeight="1">
      <c r="A370" s="90"/>
      <c r="B370" s="90">
        <f>L370</f>
        <v>0</v>
      </c>
      <c r="C370" s="90"/>
      <c r="D370" s="90"/>
      <c r="E370" s="90"/>
      <c r="F370" s="90"/>
      <c r="G370" s="90"/>
      <c r="H370" s="90"/>
      <c r="I370" s="91" t="s">
        <v>417</v>
      </c>
      <c r="J370" s="13">
        <v>240851001</v>
      </c>
      <c r="K370" s="14" t="s">
        <v>1605</v>
      </c>
      <c r="L370" s="92">
        <v>0</v>
      </c>
      <c r="M370" s="119">
        <v>25.003000000000004</v>
      </c>
      <c r="N370" s="94">
        <f t="shared" si="6"/>
        <v>0</v>
      </c>
    </row>
    <row r="371" spans="1:14" s="67" customFormat="1" ht="15.75" customHeight="1">
      <c r="A371" s="90"/>
      <c r="B371" s="90">
        <f>L371</f>
        <v>0</v>
      </c>
      <c r="C371" s="90"/>
      <c r="D371" s="90"/>
      <c r="E371" s="90"/>
      <c r="F371" s="90"/>
      <c r="G371" s="90"/>
      <c r="H371" s="90"/>
      <c r="I371" s="91" t="s">
        <v>418</v>
      </c>
      <c r="J371" s="13">
        <v>266292001</v>
      </c>
      <c r="K371" s="14" t="s">
        <v>1605</v>
      </c>
      <c r="L371" s="92">
        <v>0</v>
      </c>
      <c r="M371" s="119">
        <v>32.285000000000004</v>
      </c>
      <c r="N371" s="94">
        <f t="shared" si="6"/>
        <v>0</v>
      </c>
    </row>
    <row r="372" spans="1:14" s="67" customFormat="1" ht="15.75" customHeight="1">
      <c r="A372" s="90"/>
      <c r="B372" s="90"/>
      <c r="C372" s="90">
        <f>L372</f>
        <v>0</v>
      </c>
      <c r="D372" s="90"/>
      <c r="E372" s="90"/>
      <c r="F372" s="90"/>
      <c r="G372" s="90"/>
      <c r="H372" s="90"/>
      <c r="I372" s="91" t="s">
        <v>494</v>
      </c>
      <c r="J372" s="13">
        <v>266302001</v>
      </c>
      <c r="K372" s="14" t="s">
        <v>1605</v>
      </c>
      <c r="L372" s="92">
        <v>0</v>
      </c>
      <c r="M372" s="119">
        <v>21.318</v>
      </c>
      <c r="N372" s="94">
        <f t="shared" si="6"/>
        <v>0</v>
      </c>
    </row>
    <row r="373" spans="1:14" s="67" customFormat="1" ht="15.75" customHeight="1">
      <c r="A373" s="90"/>
      <c r="B373" s="90"/>
      <c r="C373" s="90">
        <f>L373</f>
        <v>0</v>
      </c>
      <c r="D373" s="90"/>
      <c r="E373" s="90"/>
      <c r="F373" s="90"/>
      <c r="G373" s="90"/>
      <c r="H373" s="90"/>
      <c r="I373" s="91" t="s">
        <v>502</v>
      </c>
      <c r="J373" s="13">
        <v>240861001</v>
      </c>
      <c r="K373" s="14" t="s">
        <v>1605</v>
      </c>
      <c r="L373" s="92">
        <v>0</v>
      </c>
      <c r="M373" s="119">
        <v>26.554000000000002</v>
      </c>
      <c r="N373" s="94">
        <f t="shared" si="6"/>
        <v>0</v>
      </c>
    </row>
    <row r="374" spans="1:14" s="67" customFormat="1" ht="15.75" customHeight="1">
      <c r="A374" s="90"/>
      <c r="B374" s="90"/>
      <c r="C374" s="90">
        <f>L374</f>
        <v>0</v>
      </c>
      <c r="D374" s="90"/>
      <c r="E374" s="90"/>
      <c r="F374" s="90"/>
      <c r="G374" s="90"/>
      <c r="H374" s="90"/>
      <c r="I374" s="91" t="s">
        <v>496</v>
      </c>
      <c r="J374" s="13">
        <v>266312001</v>
      </c>
      <c r="K374" s="14" t="s">
        <v>1605</v>
      </c>
      <c r="L374" s="92">
        <v>0</v>
      </c>
      <c r="M374" s="119">
        <v>36.924</v>
      </c>
      <c r="N374" s="94">
        <f t="shared" si="6"/>
        <v>0</v>
      </c>
    </row>
    <row r="375" spans="1:14" s="26" customFormat="1" ht="15.75" customHeight="1">
      <c r="A375" s="90"/>
      <c r="B375" s="90"/>
      <c r="C375" s="90"/>
      <c r="D375" s="90"/>
      <c r="E375" s="90"/>
      <c r="F375" s="90"/>
      <c r="G375" s="90"/>
      <c r="H375" s="90"/>
      <c r="I375" s="91" t="s">
        <v>390</v>
      </c>
      <c r="J375" s="13">
        <v>265729001</v>
      </c>
      <c r="K375" s="14" t="s">
        <v>1605</v>
      </c>
      <c r="L375" s="92">
        <v>0</v>
      </c>
      <c r="M375" s="119">
        <v>1.589</v>
      </c>
      <c r="N375" s="94">
        <f t="shared" si="6"/>
        <v>0</v>
      </c>
    </row>
    <row r="376" spans="1:14" s="26" customFormat="1" ht="15.75" customHeight="1">
      <c r="A376" s="90"/>
      <c r="B376" s="90"/>
      <c r="C376" s="90"/>
      <c r="D376" s="90"/>
      <c r="E376" s="90"/>
      <c r="F376" s="90"/>
      <c r="G376" s="90"/>
      <c r="H376" s="90"/>
      <c r="I376" s="91" t="s">
        <v>391</v>
      </c>
      <c r="J376" s="13">
        <v>268624001</v>
      </c>
      <c r="K376" s="14" t="s">
        <v>1605</v>
      </c>
      <c r="L376" s="92">
        <v>0</v>
      </c>
      <c r="M376" s="119">
        <v>1.8969999999999998</v>
      </c>
      <c r="N376" s="94">
        <f t="shared" si="6"/>
        <v>0</v>
      </c>
    </row>
    <row r="377" spans="1:14" s="26" customFormat="1" ht="15.75" customHeight="1">
      <c r="A377" s="90"/>
      <c r="B377" s="90"/>
      <c r="C377" s="90"/>
      <c r="D377" s="90"/>
      <c r="E377" s="90"/>
      <c r="F377" s="90"/>
      <c r="G377" s="90"/>
      <c r="H377" s="90"/>
      <c r="I377" s="91" t="s">
        <v>392</v>
      </c>
      <c r="J377" s="13">
        <v>268634001</v>
      </c>
      <c r="K377" s="14" t="s">
        <v>1605</v>
      </c>
      <c r="L377" s="92">
        <v>0</v>
      </c>
      <c r="M377" s="119">
        <v>2.513</v>
      </c>
      <c r="N377" s="94">
        <f t="shared" si="6"/>
        <v>0</v>
      </c>
    </row>
    <row r="378" spans="1:14" s="26" customFormat="1" ht="15.75" customHeight="1">
      <c r="A378" s="90"/>
      <c r="B378" s="90"/>
      <c r="C378" s="90"/>
      <c r="D378" s="90"/>
      <c r="E378" s="90"/>
      <c r="F378" s="90"/>
      <c r="G378" s="90"/>
      <c r="H378" s="90"/>
      <c r="I378" s="91" t="s">
        <v>393</v>
      </c>
      <c r="J378" s="13">
        <v>268644001</v>
      </c>
      <c r="K378" s="14" t="s">
        <v>649</v>
      </c>
      <c r="L378" s="92">
        <v>0</v>
      </c>
      <c r="M378" s="119">
        <v>3.834</v>
      </c>
      <c r="N378" s="94">
        <f t="shared" si="6"/>
        <v>0</v>
      </c>
    </row>
    <row r="379" spans="1:14" s="26" customFormat="1" ht="15.75" customHeight="1">
      <c r="A379" s="90"/>
      <c r="B379" s="90"/>
      <c r="C379" s="90"/>
      <c r="D379" s="90"/>
      <c r="E379" s="90"/>
      <c r="F379" s="90"/>
      <c r="G379" s="90"/>
      <c r="H379" s="90"/>
      <c r="I379" s="95" t="s">
        <v>537</v>
      </c>
      <c r="J379" s="11">
        <v>258408002</v>
      </c>
      <c r="K379" s="12" t="s">
        <v>1605</v>
      </c>
      <c r="L379" s="96">
        <v>0</v>
      </c>
      <c r="M379" s="119">
        <v>1.589</v>
      </c>
      <c r="N379" s="94">
        <f t="shared" si="6"/>
        <v>0</v>
      </c>
    </row>
    <row r="380" spans="1:14" s="2" customFormat="1" ht="15.75" customHeight="1">
      <c r="A380" s="90"/>
      <c r="B380" s="90"/>
      <c r="C380" s="90"/>
      <c r="D380" s="90"/>
      <c r="E380" s="90"/>
      <c r="F380" s="90"/>
      <c r="G380" s="90"/>
      <c r="H380" s="90"/>
      <c r="I380" s="95" t="s">
        <v>538</v>
      </c>
      <c r="J380" s="11">
        <v>258798002</v>
      </c>
      <c r="K380" s="12" t="s">
        <v>1605</v>
      </c>
      <c r="L380" s="96">
        <v>0</v>
      </c>
      <c r="M380" s="119">
        <v>1.8969999999999998</v>
      </c>
      <c r="N380" s="94">
        <f t="shared" si="6"/>
        <v>0</v>
      </c>
    </row>
    <row r="381" spans="1:14" s="2" customFormat="1" ht="15.75" customHeight="1">
      <c r="A381" s="90"/>
      <c r="B381" s="90"/>
      <c r="C381" s="90"/>
      <c r="D381" s="90"/>
      <c r="E381" s="90"/>
      <c r="F381" s="90"/>
      <c r="G381" s="90"/>
      <c r="H381" s="90"/>
      <c r="I381" s="95" t="s">
        <v>539</v>
      </c>
      <c r="J381" s="11">
        <v>257249002</v>
      </c>
      <c r="K381" s="12" t="s">
        <v>1605</v>
      </c>
      <c r="L381" s="96">
        <v>0</v>
      </c>
      <c r="M381" s="119">
        <v>2.513</v>
      </c>
      <c r="N381" s="94">
        <f t="shared" si="6"/>
        <v>0</v>
      </c>
    </row>
    <row r="382" spans="1:14" s="4" customFormat="1" ht="15.75" customHeight="1">
      <c r="A382" s="90"/>
      <c r="B382" s="90"/>
      <c r="C382" s="90"/>
      <c r="D382" s="90"/>
      <c r="E382" s="90"/>
      <c r="F382" s="90"/>
      <c r="G382" s="90"/>
      <c r="H382" s="90"/>
      <c r="I382" s="95" t="s">
        <v>540</v>
      </c>
      <c r="J382" s="11">
        <v>261153001</v>
      </c>
      <c r="K382" s="12" t="s">
        <v>649</v>
      </c>
      <c r="L382" s="96">
        <v>0</v>
      </c>
      <c r="M382" s="119">
        <v>3.834</v>
      </c>
      <c r="N382" s="94">
        <f t="shared" si="6"/>
        <v>0</v>
      </c>
    </row>
    <row r="383" spans="1:14" s="4" customFormat="1" ht="15.75" customHeight="1">
      <c r="A383" s="90"/>
      <c r="B383" s="90"/>
      <c r="C383" s="90"/>
      <c r="D383" s="90"/>
      <c r="E383" s="90"/>
      <c r="F383" s="90"/>
      <c r="G383" s="90"/>
      <c r="H383" s="90"/>
      <c r="I383" s="100" t="s">
        <v>411</v>
      </c>
      <c r="J383" s="24">
        <v>240577002</v>
      </c>
      <c r="K383" s="25" t="s">
        <v>1605</v>
      </c>
      <c r="L383" s="92">
        <v>0</v>
      </c>
      <c r="M383" s="15">
        <v>65.0592305</v>
      </c>
      <c r="N383" s="94">
        <f t="shared" si="6"/>
        <v>0</v>
      </c>
    </row>
    <row r="384" spans="1:14" s="4" customFormat="1" ht="15.75" customHeight="1">
      <c r="A384" s="90"/>
      <c r="B384" s="90">
        <f>2*L384</f>
        <v>0</v>
      </c>
      <c r="C384" s="90"/>
      <c r="D384" s="90"/>
      <c r="E384" s="90"/>
      <c r="F384" s="90"/>
      <c r="G384" s="90"/>
      <c r="H384" s="90"/>
      <c r="I384" s="100" t="s">
        <v>497</v>
      </c>
      <c r="J384" s="24">
        <v>137775001</v>
      </c>
      <c r="K384" s="25" t="s">
        <v>648</v>
      </c>
      <c r="L384" s="92">
        <v>0</v>
      </c>
      <c r="M384" s="15">
        <v>19.385087</v>
      </c>
      <c r="N384" s="94">
        <f t="shared" si="6"/>
        <v>0</v>
      </c>
    </row>
    <row r="385" spans="1:14" s="4" customFormat="1" ht="15.75" customHeight="1">
      <c r="A385" s="90"/>
      <c r="B385" s="90">
        <f>2*L385</f>
        <v>0</v>
      </c>
      <c r="C385" s="90"/>
      <c r="D385" s="90"/>
      <c r="E385" s="90"/>
      <c r="F385" s="90"/>
      <c r="G385" s="90"/>
      <c r="H385" s="90"/>
      <c r="I385" s="100" t="s">
        <v>498</v>
      </c>
      <c r="J385" s="24">
        <v>138421002</v>
      </c>
      <c r="K385" s="25" t="s">
        <v>648</v>
      </c>
      <c r="L385" s="92">
        <v>0</v>
      </c>
      <c r="M385" s="15">
        <v>19.385087</v>
      </c>
      <c r="N385" s="94">
        <f t="shared" si="6"/>
        <v>0</v>
      </c>
    </row>
    <row r="386" spans="1:14" s="4" customFormat="1" ht="15.75" customHeight="1">
      <c r="A386" s="90"/>
      <c r="B386" s="90">
        <f>4*L386</f>
        <v>0</v>
      </c>
      <c r="C386" s="90"/>
      <c r="D386" s="90"/>
      <c r="E386" s="90"/>
      <c r="F386" s="90"/>
      <c r="G386" s="90"/>
      <c r="H386" s="90"/>
      <c r="I386" s="100" t="s">
        <v>499</v>
      </c>
      <c r="J386" s="24">
        <v>137785001</v>
      </c>
      <c r="K386" s="25" t="s">
        <v>648</v>
      </c>
      <c r="L386" s="92">
        <v>0</v>
      </c>
      <c r="M386" s="15">
        <v>29.167584499999997</v>
      </c>
      <c r="N386" s="94">
        <f t="shared" si="6"/>
        <v>0</v>
      </c>
    </row>
    <row r="387" spans="1:14" s="4" customFormat="1" ht="15.75" customHeight="1">
      <c r="A387" s="90"/>
      <c r="B387" s="90">
        <f>4*L387</f>
        <v>0</v>
      </c>
      <c r="C387" s="90"/>
      <c r="D387" s="90"/>
      <c r="E387" s="90"/>
      <c r="F387" s="90"/>
      <c r="G387" s="90"/>
      <c r="H387" s="90"/>
      <c r="I387" s="100" t="s">
        <v>500</v>
      </c>
      <c r="J387" s="24">
        <v>138431002</v>
      </c>
      <c r="K387" s="25" t="s">
        <v>648</v>
      </c>
      <c r="L387" s="92">
        <v>0</v>
      </c>
      <c r="M387" s="15">
        <v>29.167584499999997</v>
      </c>
      <c r="N387" s="94">
        <f t="shared" si="6"/>
        <v>0</v>
      </c>
    </row>
    <row r="388" spans="1:14" s="4" customFormat="1" ht="15.75" customHeight="1">
      <c r="A388" s="90"/>
      <c r="B388" s="90"/>
      <c r="C388" s="90"/>
      <c r="D388" s="90"/>
      <c r="E388" s="90"/>
      <c r="F388" s="90"/>
      <c r="G388" s="90"/>
      <c r="H388" s="90"/>
      <c r="I388" s="91" t="s">
        <v>726</v>
      </c>
      <c r="J388" s="13">
        <v>264061001</v>
      </c>
      <c r="K388" s="14" t="s">
        <v>1605</v>
      </c>
      <c r="L388" s="92">
        <v>0</v>
      </c>
      <c r="M388" s="15">
        <v>1.886</v>
      </c>
      <c r="N388" s="94">
        <f>L388*M388</f>
        <v>0</v>
      </c>
    </row>
    <row r="389" spans="1:14" s="4" customFormat="1" ht="15.75" customHeight="1">
      <c r="A389" s="120"/>
      <c r="B389" s="90"/>
      <c r="C389" s="90"/>
      <c r="D389" s="90"/>
      <c r="E389" s="90"/>
      <c r="F389" s="90"/>
      <c r="G389" s="90"/>
      <c r="H389" s="90"/>
      <c r="I389" s="91" t="s">
        <v>501</v>
      </c>
      <c r="J389" s="13">
        <v>137055001</v>
      </c>
      <c r="K389" s="14" t="s">
        <v>649</v>
      </c>
      <c r="L389" s="92">
        <v>0</v>
      </c>
      <c r="M389" s="15">
        <v>16.031</v>
      </c>
      <c r="N389" s="94">
        <f>L389*M389</f>
        <v>0</v>
      </c>
    </row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34" customFormat="1" ht="12.75"/>
    <row r="431" s="34" customFormat="1" ht="12.75"/>
    <row r="432" s="34" customFormat="1" ht="12.75"/>
    <row r="433" s="3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pans="1:7" s="4" customFormat="1" ht="12.75">
      <c r="A454" s="1"/>
      <c r="B454" s="1"/>
      <c r="C454" s="1"/>
      <c r="D454" s="1"/>
      <c r="E454" s="1"/>
      <c r="F454" s="1"/>
      <c r="G454" s="72"/>
    </row>
    <row r="455" spans="1:7" s="4" customFormat="1" ht="12.75">
      <c r="A455" s="1"/>
      <c r="B455" s="1"/>
      <c r="C455" s="1"/>
      <c r="D455" s="1"/>
      <c r="E455" s="1"/>
      <c r="F455" s="1"/>
      <c r="G455" s="72"/>
    </row>
    <row r="456" spans="1:7" s="4" customFormat="1" ht="12.75">
      <c r="A456" s="1"/>
      <c r="B456" s="1"/>
      <c r="C456" s="1"/>
      <c r="D456" s="1"/>
      <c r="E456" s="1"/>
      <c r="F456" s="1"/>
      <c r="G456" s="72"/>
    </row>
    <row r="457" spans="1:7" s="4" customFormat="1" ht="12.75">
      <c r="A457" s="1"/>
      <c r="B457" s="1"/>
      <c r="C457" s="1"/>
      <c r="D457" s="1"/>
      <c r="E457" s="1"/>
      <c r="F457" s="1"/>
      <c r="G457" s="72"/>
    </row>
    <row r="458" spans="1:7" s="4" customFormat="1" ht="12.75">
      <c r="A458" s="1"/>
      <c r="B458" s="1"/>
      <c r="C458" s="1"/>
      <c r="D458" s="1"/>
      <c r="E458" s="1"/>
      <c r="F458" s="1"/>
      <c r="G458" s="72"/>
    </row>
    <row r="459" spans="1:7" s="4" customFormat="1" ht="12.75">
      <c r="A459" s="1"/>
      <c r="B459" s="1"/>
      <c r="C459" s="1"/>
      <c r="D459" s="1"/>
      <c r="E459" s="1"/>
      <c r="F459" s="1"/>
      <c r="G459" s="72"/>
    </row>
    <row r="460" spans="1:7" s="4" customFormat="1" ht="12.75">
      <c r="A460" s="1"/>
      <c r="B460" s="1"/>
      <c r="C460" s="1"/>
      <c r="D460" s="1"/>
      <c r="E460" s="1"/>
      <c r="F460" s="1"/>
      <c r="G460" s="72"/>
    </row>
    <row r="461" spans="1:7" s="4" customFormat="1" ht="12.75">
      <c r="A461" s="1"/>
      <c r="B461" s="1"/>
      <c r="C461" s="1"/>
      <c r="D461" s="1"/>
      <c r="E461" s="1"/>
      <c r="F461" s="1"/>
      <c r="G461" s="72"/>
    </row>
    <row r="462" spans="1:7" s="4" customFormat="1" ht="12.75">
      <c r="A462" s="1"/>
      <c r="B462" s="1"/>
      <c r="C462" s="1"/>
      <c r="D462" s="1"/>
      <c r="E462" s="1"/>
      <c r="F462" s="1"/>
      <c r="G462" s="72"/>
    </row>
    <row r="463" spans="1:7" s="4" customFormat="1" ht="12.75">
      <c r="A463" s="1"/>
      <c r="B463" s="1"/>
      <c r="C463" s="1"/>
      <c r="D463" s="1"/>
      <c r="E463" s="1"/>
      <c r="F463" s="1"/>
      <c r="G463" s="72"/>
    </row>
    <row r="464" spans="1:7" s="4" customFormat="1" ht="12.75">
      <c r="A464" s="1"/>
      <c r="B464" s="1"/>
      <c r="C464" s="1"/>
      <c r="D464" s="1"/>
      <c r="E464" s="1"/>
      <c r="F464" s="1"/>
      <c r="G464" s="72"/>
    </row>
    <row r="465" spans="1:7" s="4" customFormat="1" ht="12.75">
      <c r="A465" s="1"/>
      <c r="B465" s="1"/>
      <c r="C465" s="1"/>
      <c r="D465" s="1"/>
      <c r="E465" s="1"/>
      <c r="F465" s="1"/>
      <c r="G465" s="72"/>
    </row>
    <row r="466" spans="1:7" s="4" customFormat="1" ht="12.75">
      <c r="A466" s="1"/>
      <c r="B466" s="1"/>
      <c r="C466" s="1"/>
      <c r="D466" s="1"/>
      <c r="E466" s="1"/>
      <c r="F466" s="1"/>
      <c r="G466" s="72"/>
    </row>
    <row r="467" spans="1:7" s="4" customFormat="1" ht="12.75">
      <c r="A467" s="1"/>
      <c r="B467" s="1"/>
      <c r="C467" s="1"/>
      <c r="D467" s="1"/>
      <c r="E467" s="1"/>
      <c r="F467" s="1"/>
      <c r="G467" s="72"/>
    </row>
    <row r="468" spans="1:7" s="4" customFormat="1" ht="12.75">
      <c r="A468" s="1"/>
      <c r="B468" s="1"/>
      <c r="C468" s="1"/>
      <c r="D468" s="1"/>
      <c r="E468" s="1"/>
      <c r="F468" s="1"/>
      <c r="G468" s="72"/>
    </row>
    <row r="469" spans="1:7" s="4" customFormat="1" ht="12.75">
      <c r="A469" s="1"/>
      <c r="B469" s="1"/>
      <c r="C469" s="1"/>
      <c r="D469" s="1"/>
      <c r="E469" s="1"/>
      <c r="F469" s="1"/>
      <c r="G469" s="72"/>
    </row>
    <row r="470" spans="1:7" s="4" customFormat="1" ht="12.75">
      <c r="A470" s="1"/>
      <c r="B470" s="1"/>
      <c r="C470" s="1"/>
      <c r="D470" s="1"/>
      <c r="E470" s="1"/>
      <c r="F470" s="1"/>
      <c r="G470" s="72"/>
    </row>
    <row r="471" spans="1:7" s="4" customFormat="1" ht="12.75">
      <c r="A471" s="1"/>
      <c r="B471" s="1"/>
      <c r="C471" s="1"/>
      <c r="D471" s="1"/>
      <c r="E471" s="1"/>
      <c r="F471" s="1"/>
      <c r="G471" s="72"/>
    </row>
    <row r="472" spans="1:7" s="4" customFormat="1" ht="12.75">
      <c r="A472" s="1"/>
      <c r="B472" s="1"/>
      <c r="C472" s="1"/>
      <c r="D472" s="1"/>
      <c r="E472" s="1"/>
      <c r="F472" s="1"/>
      <c r="G472" s="72"/>
    </row>
    <row r="473" spans="1:7" s="4" customFormat="1" ht="12.75">
      <c r="A473" s="1"/>
      <c r="B473" s="1"/>
      <c r="C473" s="1"/>
      <c r="D473" s="1"/>
      <c r="E473" s="1"/>
      <c r="F473" s="1"/>
      <c r="G473" s="72"/>
    </row>
    <row r="474" spans="1:7" s="4" customFormat="1" ht="12.75">
      <c r="A474" s="1"/>
      <c r="B474" s="1"/>
      <c r="C474" s="1"/>
      <c r="D474" s="1"/>
      <c r="E474" s="1"/>
      <c r="F474" s="1"/>
      <c r="G474" s="72"/>
    </row>
    <row r="475" spans="1:7" s="4" customFormat="1" ht="12.75">
      <c r="A475" s="1"/>
      <c r="B475" s="1"/>
      <c r="C475" s="1"/>
      <c r="D475" s="1"/>
      <c r="E475" s="1"/>
      <c r="F475" s="1"/>
      <c r="G475" s="72"/>
    </row>
    <row r="476" spans="1:7" s="4" customFormat="1" ht="12.75">
      <c r="A476" s="1"/>
      <c r="B476" s="1"/>
      <c r="C476" s="1"/>
      <c r="D476" s="1"/>
      <c r="E476" s="1"/>
      <c r="F476" s="1"/>
      <c r="G476" s="72"/>
    </row>
    <row r="477" spans="1:7" s="4" customFormat="1" ht="12.75">
      <c r="A477" s="1"/>
      <c r="B477" s="1"/>
      <c r="C477" s="1"/>
      <c r="D477" s="1"/>
      <c r="E477" s="1"/>
      <c r="F477" s="1"/>
      <c r="G477" s="72"/>
    </row>
    <row r="478" spans="1:7" s="4" customFormat="1" ht="12.75">
      <c r="A478" s="1"/>
      <c r="B478" s="1"/>
      <c r="C478" s="1"/>
      <c r="D478" s="1"/>
      <c r="E478" s="1"/>
      <c r="F478" s="1"/>
      <c r="G478" s="72"/>
    </row>
    <row r="479" spans="1:7" s="4" customFormat="1" ht="12.75">
      <c r="A479" s="1"/>
      <c r="B479" s="1"/>
      <c r="C479" s="1"/>
      <c r="D479" s="1"/>
      <c r="E479" s="1"/>
      <c r="F479" s="1"/>
      <c r="G479" s="72"/>
    </row>
    <row r="480" spans="1:7" s="4" customFormat="1" ht="12.75">
      <c r="A480" s="1"/>
      <c r="B480" s="1"/>
      <c r="C480" s="1"/>
      <c r="D480" s="1"/>
      <c r="E480" s="1"/>
      <c r="F480" s="1"/>
      <c r="G480" s="72"/>
    </row>
    <row r="481" spans="1:7" s="4" customFormat="1" ht="12.75">
      <c r="A481" s="1"/>
      <c r="B481" s="1"/>
      <c r="C481" s="1"/>
      <c r="D481" s="1"/>
      <c r="E481" s="1"/>
      <c r="F481" s="1"/>
      <c r="G481" s="72"/>
    </row>
    <row r="482" spans="1:7" s="4" customFormat="1" ht="12.75">
      <c r="A482" s="1"/>
      <c r="B482" s="1"/>
      <c r="C482" s="1"/>
      <c r="D482" s="1"/>
      <c r="E482" s="1"/>
      <c r="F482" s="1"/>
      <c r="G482" s="72"/>
    </row>
    <row r="483" spans="1:7" s="4" customFormat="1" ht="12.75">
      <c r="A483" s="1"/>
      <c r="B483" s="1"/>
      <c r="C483" s="1"/>
      <c r="D483" s="1"/>
      <c r="E483" s="1"/>
      <c r="F483" s="1"/>
      <c r="G483" s="72"/>
    </row>
    <row r="484" spans="1:7" s="4" customFormat="1" ht="12.75">
      <c r="A484" s="1"/>
      <c r="B484" s="1"/>
      <c r="C484" s="1"/>
      <c r="D484" s="1"/>
      <c r="E484" s="1"/>
      <c r="F484" s="1"/>
      <c r="G484" s="72"/>
    </row>
    <row r="485" spans="1:7" s="4" customFormat="1" ht="12.75">
      <c r="A485" s="1"/>
      <c r="B485" s="1"/>
      <c r="C485" s="1"/>
      <c r="D485" s="1"/>
      <c r="E485" s="1"/>
      <c r="F485" s="1"/>
      <c r="G485" s="72"/>
    </row>
    <row r="486" spans="1:7" s="4" customFormat="1" ht="12.75">
      <c r="A486" s="1"/>
      <c r="B486" s="1"/>
      <c r="C486" s="1"/>
      <c r="D486" s="1"/>
      <c r="E486" s="1"/>
      <c r="F486" s="1"/>
      <c r="G486" s="72"/>
    </row>
    <row r="487" spans="1:7" s="4" customFormat="1" ht="12.75">
      <c r="A487" s="1"/>
      <c r="B487" s="1"/>
      <c r="C487" s="1"/>
      <c r="D487" s="1"/>
      <c r="E487" s="1"/>
      <c r="F487" s="1"/>
      <c r="G487" s="72"/>
    </row>
    <row r="488" spans="1:7" s="4" customFormat="1" ht="12.75">
      <c r="A488" s="1"/>
      <c r="B488" s="1"/>
      <c r="C488" s="1"/>
      <c r="D488" s="1"/>
      <c r="E488" s="1"/>
      <c r="F488" s="1"/>
      <c r="G488" s="72"/>
    </row>
    <row r="489" spans="1:7" s="5" customFormat="1" ht="12.75">
      <c r="A489" s="1"/>
      <c r="B489" s="1"/>
      <c r="C489" s="1"/>
      <c r="D489" s="1"/>
      <c r="E489" s="1"/>
      <c r="F489" s="1"/>
      <c r="G489" s="72"/>
    </row>
    <row r="490" spans="1:7" s="34" customFormat="1" ht="12.75">
      <c r="A490" s="1"/>
      <c r="B490" s="1"/>
      <c r="C490" s="1"/>
      <c r="D490" s="1"/>
      <c r="E490" s="1"/>
      <c r="F490" s="1"/>
      <c r="G490" s="72"/>
    </row>
    <row r="491" spans="1:7" s="34" customFormat="1" ht="12.75">
      <c r="A491" s="1"/>
      <c r="B491" s="1"/>
      <c r="C491" s="1"/>
      <c r="D491" s="1"/>
      <c r="E491" s="1"/>
      <c r="F491" s="1"/>
      <c r="G491" s="72"/>
    </row>
    <row r="492" spans="1:7" s="34" customFormat="1" ht="12.75">
      <c r="A492" s="1"/>
      <c r="B492" s="1"/>
      <c r="C492" s="1"/>
      <c r="D492" s="1"/>
      <c r="E492" s="1"/>
      <c r="F492" s="1"/>
      <c r="G492" s="72"/>
    </row>
    <row r="493" spans="1:7" s="34" customFormat="1" ht="12.75">
      <c r="A493" s="1"/>
      <c r="B493" s="1"/>
      <c r="C493" s="1"/>
      <c r="D493" s="1"/>
      <c r="E493" s="1"/>
      <c r="F493" s="1"/>
      <c r="G493" s="72"/>
    </row>
    <row r="494" spans="1:7" s="34" customFormat="1" ht="12.75">
      <c r="A494" s="1"/>
      <c r="B494" s="1"/>
      <c r="C494" s="1"/>
      <c r="D494" s="1"/>
      <c r="E494" s="1"/>
      <c r="F494" s="1"/>
      <c r="G494" s="72"/>
    </row>
    <row r="495" spans="1:7" s="34" customFormat="1" ht="12.75">
      <c r="A495" s="1"/>
      <c r="B495" s="1"/>
      <c r="C495" s="1"/>
      <c r="D495" s="1"/>
      <c r="E495" s="1"/>
      <c r="F495" s="1"/>
      <c r="G495" s="72"/>
    </row>
    <row r="496" spans="1:7" s="4" customFormat="1" ht="12.75">
      <c r="A496" s="1"/>
      <c r="B496" s="1"/>
      <c r="C496" s="1"/>
      <c r="D496" s="1"/>
      <c r="E496" s="1"/>
      <c r="F496" s="1"/>
      <c r="G496" s="72"/>
    </row>
    <row r="497" spans="1:7" s="4" customFormat="1" ht="12.75">
      <c r="A497" s="1"/>
      <c r="B497" s="1"/>
      <c r="C497" s="1"/>
      <c r="D497" s="1"/>
      <c r="E497" s="1"/>
      <c r="F497" s="1"/>
      <c r="G497" s="72"/>
    </row>
    <row r="498" spans="1:7" s="4" customFormat="1" ht="12.75">
      <c r="A498" s="1"/>
      <c r="B498" s="1"/>
      <c r="C498" s="1"/>
      <c r="D498" s="1"/>
      <c r="E498" s="1"/>
      <c r="F498" s="1"/>
      <c r="G498" s="72"/>
    </row>
    <row r="499" spans="1:7" s="4" customFormat="1" ht="12.75">
      <c r="A499" s="1"/>
      <c r="B499" s="1"/>
      <c r="C499" s="1"/>
      <c r="D499" s="1"/>
      <c r="E499" s="1"/>
      <c r="F499" s="1"/>
      <c r="G499" s="72"/>
    </row>
    <row r="500" spans="1:7" s="4" customFormat="1" ht="12.75">
      <c r="A500" s="1"/>
      <c r="B500" s="1"/>
      <c r="C500" s="1"/>
      <c r="D500" s="1"/>
      <c r="E500" s="1"/>
      <c r="F500" s="1"/>
      <c r="G500" s="72"/>
    </row>
    <row r="501" spans="1:7" s="4" customFormat="1" ht="12.75">
      <c r="A501" s="1"/>
      <c r="B501" s="1"/>
      <c r="C501" s="1"/>
      <c r="D501" s="1"/>
      <c r="E501" s="1"/>
      <c r="F501" s="1"/>
      <c r="G501" s="72"/>
    </row>
    <row r="502" spans="1:7" s="4" customFormat="1" ht="12.75">
      <c r="A502" s="1"/>
      <c r="B502" s="1"/>
      <c r="C502" s="1"/>
      <c r="D502" s="1"/>
      <c r="E502" s="1"/>
      <c r="F502" s="1"/>
      <c r="G502" s="72"/>
    </row>
    <row r="503" spans="1:7" s="4" customFormat="1" ht="12.75">
      <c r="A503" s="1"/>
      <c r="B503" s="1"/>
      <c r="C503" s="1"/>
      <c r="D503" s="1"/>
      <c r="E503" s="1"/>
      <c r="F503" s="1"/>
      <c r="G503" s="72"/>
    </row>
    <row r="504" spans="1:7" s="4" customFormat="1" ht="12.75">
      <c r="A504" s="1"/>
      <c r="B504" s="1"/>
      <c r="C504" s="1"/>
      <c r="D504" s="1"/>
      <c r="E504" s="1"/>
      <c r="F504" s="1"/>
      <c r="G504" s="72"/>
    </row>
    <row r="505" spans="1:7" s="4" customFormat="1" ht="12.75">
      <c r="A505" s="1"/>
      <c r="B505" s="1"/>
      <c r="C505" s="1"/>
      <c r="D505" s="1"/>
      <c r="E505" s="1"/>
      <c r="F505" s="1"/>
      <c r="G505" s="72"/>
    </row>
    <row r="506" spans="1:7" s="4" customFormat="1" ht="12.75">
      <c r="A506" s="1"/>
      <c r="B506" s="1"/>
      <c r="C506" s="1"/>
      <c r="D506" s="1"/>
      <c r="E506" s="1"/>
      <c r="F506" s="1"/>
      <c r="G506" s="72"/>
    </row>
    <row r="507" spans="1:7" s="4" customFormat="1" ht="12.75">
      <c r="A507" s="1"/>
      <c r="B507" s="1"/>
      <c r="C507" s="1"/>
      <c r="D507" s="1"/>
      <c r="E507" s="1"/>
      <c r="F507" s="1"/>
      <c r="G507" s="72"/>
    </row>
    <row r="508" spans="1:7" s="4" customFormat="1" ht="12.75">
      <c r="A508" s="1"/>
      <c r="B508" s="1"/>
      <c r="C508" s="1"/>
      <c r="D508" s="1"/>
      <c r="E508" s="1"/>
      <c r="F508" s="1"/>
      <c r="G508" s="72"/>
    </row>
    <row r="509" spans="1:7" s="4" customFormat="1" ht="12.75">
      <c r="A509" s="1"/>
      <c r="B509" s="1"/>
      <c r="C509" s="1"/>
      <c r="D509" s="1"/>
      <c r="E509" s="1"/>
      <c r="F509" s="1"/>
      <c r="G509" s="72"/>
    </row>
    <row r="510" spans="1:7" s="4" customFormat="1" ht="12.75">
      <c r="A510" s="1"/>
      <c r="B510" s="1"/>
      <c r="C510" s="1"/>
      <c r="D510" s="1"/>
      <c r="E510" s="1"/>
      <c r="F510" s="1"/>
      <c r="G510" s="72"/>
    </row>
    <row r="511" spans="1:7" s="4" customFormat="1" ht="12.75">
      <c r="A511" s="1"/>
      <c r="B511" s="1"/>
      <c r="C511" s="1"/>
      <c r="D511" s="1"/>
      <c r="E511" s="1"/>
      <c r="F511" s="1"/>
      <c r="G511" s="72"/>
    </row>
    <row r="512" spans="1:7" s="4" customFormat="1" ht="12.75">
      <c r="A512" s="1"/>
      <c r="B512" s="1"/>
      <c r="C512" s="1"/>
      <c r="D512" s="1"/>
      <c r="E512" s="1"/>
      <c r="F512" s="1"/>
      <c r="G512" s="72"/>
    </row>
    <row r="513" spans="1:7" s="4" customFormat="1" ht="12.75">
      <c r="A513" s="1"/>
      <c r="B513" s="1"/>
      <c r="C513" s="1"/>
      <c r="D513" s="1"/>
      <c r="E513" s="1"/>
      <c r="F513" s="1"/>
      <c r="G513" s="72"/>
    </row>
    <row r="514" spans="1:7" s="4" customFormat="1" ht="12.75">
      <c r="A514" s="1"/>
      <c r="B514" s="1"/>
      <c r="C514" s="1"/>
      <c r="D514" s="1"/>
      <c r="E514" s="1"/>
      <c r="F514" s="1"/>
      <c r="G514" s="72"/>
    </row>
    <row r="515" spans="1:7" s="4" customFormat="1" ht="12.75">
      <c r="A515" s="1"/>
      <c r="B515" s="1"/>
      <c r="C515" s="1"/>
      <c r="D515" s="1"/>
      <c r="E515" s="1"/>
      <c r="F515" s="1"/>
      <c r="G515" s="72"/>
    </row>
    <row r="516" spans="1:7" s="4" customFormat="1" ht="12.75">
      <c r="A516" s="1"/>
      <c r="B516" s="1"/>
      <c r="C516" s="1"/>
      <c r="D516" s="1"/>
      <c r="E516" s="1"/>
      <c r="F516" s="1"/>
      <c r="G516" s="72"/>
    </row>
    <row r="517" spans="1:7" s="4" customFormat="1" ht="12.75">
      <c r="A517" s="1"/>
      <c r="B517" s="1"/>
      <c r="C517" s="1"/>
      <c r="D517" s="1"/>
      <c r="E517" s="1"/>
      <c r="F517" s="1"/>
      <c r="G517" s="72"/>
    </row>
    <row r="518" spans="1:7" s="4" customFormat="1" ht="12.75">
      <c r="A518" s="1"/>
      <c r="B518" s="1"/>
      <c r="C518" s="1"/>
      <c r="D518" s="1"/>
      <c r="E518" s="1"/>
      <c r="F518" s="1"/>
      <c r="G518" s="72"/>
    </row>
    <row r="519" spans="1:7" s="4" customFormat="1" ht="12.75">
      <c r="A519" s="1"/>
      <c r="B519" s="1"/>
      <c r="C519" s="1"/>
      <c r="D519" s="1"/>
      <c r="E519" s="1"/>
      <c r="F519" s="1"/>
      <c r="G519" s="72"/>
    </row>
    <row r="520" spans="1:7" s="4" customFormat="1" ht="12.75">
      <c r="A520" s="1"/>
      <c r="B520" s="1"/>
      <c r="C520" s="1"/>
      <c r="D520" s="1"/>
      <c r="E520" s="1"/>
      <c r="F520" s="1"/>
      <c r="G520" s="72"/>
    </row>
    <row r="521" spans="1:7" s="4" customFormat="1" ht="12.75">
      <c r="A521" s="1"/>
      <c r="B521" s="1"/>
      <c r="C521" s="1"/>
      <c r="D521" s="1"/>
      <c r="E521" s="1"/>
      <c r="F521" s="1"/>
      <c r="G521" s="72"/>
    </row>
    <row r="522" spans="1:7" s="4" customFormat="1" ht="12.75">
      <c r="A522" s="1"/>
      <c r="B522" s="1"/>
      <c r="C522" s="1"/>
      <c r="D522" s="1"/>
      <c r="E522" s="1"/>
      <c r="F522" s="1"/>
      <c r="G522" s="72"/>
    </row>
    <row r="523" spans="1:7" s="4" customFormat="1" ht="12.75">
      <c r="A523" s="1"/>
      <c r="B523" s="1"/>
      <c r="C523" s="1"/>
      <c r="D523" s="1"/>
      <c r="E523" s="1"/>
      <c r="F523" s="1"/>
      <c r="G523" s="72"/>
    </row>
    <row r="524" spans="1:7" s="4" customFormat="1" ht="12.75">
      <c r="A524" s="1"/>
      <c r="B524" s="1"/>
      <c r="C524" s="1"/>
      <c r="D524" s="1"/>
      <c r="E524" s="1"/>
      <c r="F524" s="1"/>
      <c r="G524" s="72"/>
    </row>
    <row r="525" spans="1:7" s="4" customFormat="1" ht="12.75">
      <c r="A525" s="1"/>
      <c r="B525" s="1"/>
      <c r="C525" s="1"/>
      <c r="D525" s="1"/>
      <c r="E525" s="1"/>
      <c r="F525" s="1"/>
      <c r="G525" s="72"/>
    </row>
    <row r="526" spans="1:7" s="4" customFormat="1" ht="12.75">
      <c r="A526" s="1"/>
      <c r="B526" s="1"/>
      <c r="C526" s="1"/>
      <c r="D526" s="1"/>
      <c r="E526" s="1"/>
      <c r="F526" s="1"/>
      <c r="G526" s="72"/>
    </row>
    <row r="527" spans="1:7" s="4" customFormat="1" ht="12.75">
      <c r="A527" s="1"/>
      <c r="B527" s="1"/>
      <c r="C527" s="1"/>
      <c r="D527" s="1"/>
      <c r="E527" s="1"/>
      <c r="F527" s="1"/>
      <c r="G527" s="72"/>
    </row>
    <row r="528" spans="1:7" s="4" customFormat="1" ht="12.75">
      <c r="A528" s="1"/>
      <c r="B528" s="1"/>
      <c r="C528" s="1"/>
      <c r="D528" s="1"/>
      <c r="E528" s="1"/>
      <c r="F528" s="1"/>
      <c r="G528" s="72"/>
    </row>
    <row r="529" spans="1:7" s="4" customFormat="1" ht="12.75">
      <c r="A529" s="1"/>
      <c r="B529" s="1"/>
      <c r="C529" s="1"/>
      <c r="D529" s="1"/>
      <c r="E529" s="1"/>
      <c r="F529" s="1"/>
      <c r="G529" s="72"/>
    </row>
    <row r="530" spans="1:7" s="34" customFormat="1" ht="12.75">
      <c r="A530" s="1"/>
      <c r="B530" s="1"/>
      <c r="C530" s="1"/>
      <c r="D530" s="1"/>
      <c r="E530" s="1"/>
      <c r="F530" s="1"/>
      <c r="G530" s="72"/>
    </row>
    <row r="531" spans="1:7" s="34" customFormat="1" ht="12.75">
      <c r="A531" s="1"/>
      <c r="B531" s="1"/>
      <c r="C531" s="1"/>
      <c r="D531" s="1"/>
      <c r="E531" s="1"/>
      <c r="F531" s="1"/>
      <c r="G531" s="72"/>
    </row>
    <row r="532" spans="1:7" s="34" customFormat="1" ht="12.75">
      <c r="A532" s="1"/>
      <c r="B532" s="1"/>
      <c r="C532" s="1"/>
      <c r="D532" s="1"/>
      <c r="E532" s="1"/>
      <c r="F532" s="1"/>
      <c r="G532" s="72"/>
    </row>
    <row r="533" spans="1:7" s="34" customFormat="1" ht="12.75">
      <c r="A533" s="1"/>
      <c r="B533" s="1"/>
      <c r="C533" s="1"/>
      <c r="D533" s="1"/>
      <c r="E533" s="1"/>
      <c r="F533" s="1"/>
      <c r="G533" s="72"/>
    </row>
    <row r="534" spans="1:7" s="4" customFormat="1" ht="12.75">
      <c r="A534" s="1"/>
      <c r="B534" s="1"/>
      <c r="C534" s="1"/>
      <c r="D534" s="1"/>
      <c r="E534" s="1"/>
      <c r="F534" s="1"/>
      <c r="G534" s="72"/>
    </row>
    <row r="535" spans="1:7" s="4" customFormat="1" ht="12.75">
      <c r="A535" s="1"/>
      <c r="B535" s="1"/>
      <c r="C535" s="1"/>
      <c r="D535" s="1"/>
      <c r="E535" s="1"/>
      <c r="F535" s="1"/>
      <c r="G535" s="72"/>
    </row>
    <row r="536" spans="1:7" s="4" customFormat="1" ht="12.75">
      <c r="A536" s="1"/>
      <c r="B536" s="1"/>
      <c r="C536" s="1"/>
      <c r="D536" s="1"/>
      <c r="E536" s="1"/>
      <c r="F536" s="1"/>
      <c r="G536" s="72"/>
    </row>
    <row r="537" spans="1:7" s="4" customFormat="1" ht="12.75">
      <c r="A537" s="1"/>
      <c r="B537" s="1"/>
      <c r="C537" s="1"/>
      <c r="D537" s="1"/>
      <c r="E537" s="1"/>
      <c r="F537" s="1"/>
      <c r="G537" s="72"/>
    </row>
    <row r="538" spans="1:7" s="4" customFormat="1" ht="12.75">
      <c r="A538" s="1"/>
      <c r="B538" s="1"/>
      <c r="C538" s="1"/>
      <c r="D538" s="1"/>
      <c r="E538" s="1"/>
      <c r="F538" s="1"/>
      <c r="G538" s="72"/>
    </row>
    <row r="539" spans="1:7" s="4" customFormat="1" ht="12.75">
      <c r="A539" s="1"/>
      <c r="B539" s="1"/>
      <c r="C539" s="1"/>
      <c r="D539" s="1"/>
      <c r="E539" s="1"/>
      <c r="F539" s="1"/>
      <c r="G539" s="72"/>
    </row>
    <row r="540" spans="1:7" s="4" customFormat="1" ht="12.75">
      <c r="A540" s="1"/>
      <c r="B540" s="1"/>
      <c r="C540" s="1"/>
      <c r="D540" s="1"/>
      <c r="E540" s="1"/>
      <c r="F540" s="1"/>
      <c r="G540" s="72"/>
    </row>
    <row r="541" spans="1:7" s="4" customFormat="1" ht="12.75">
      <c r="A541" s="1"/>
      <c r="B541" s="1"/>
      <c r="C541" s="1"/>
      <c r="D541" s="1"/>
      <c r="E541" s="1"/>
      <c r="F541" s="1"/>
      <c r="G541" s="72"/>
    </row>
    <row r="542" spans="1:7" s="4" customFormat="1" ht="12.75">
      <c r="A542" s="1"/>
      <c r="B542" s="1"/>
      <c r="C542" s="1"/>
      <c r="D542" s="1"/>
      <c r="E542" s="1"/>
      <c r="F542" s="1"/>
      <c r="G542" s="72"/>
    </row>
    <row r="543" spans="1:7" s="4" customFormat="1" ht="12.75">
      <c r="A543" s="1"/>
      <c r="B543" s="1"/>
      <c r="C543" s="1"/>
      <c r="D543" s="1"/>
      <c r="E543" s="1"/>
      <c r="F543" s="1"/>
      <c r="G543" s="72"/>
    </row>
    <row r="544" spans="1:7" s="4" customFormat="1" ht="12.75">
      <c r="A544" s="1"/>
      <c r="B544" s="1"/>
      <c r="C544" s="1"/>
      <c r="D544" s="1"/>
      <c r="E544" s="1"/>
      <c r="F544" s="1"/>
      <c r="G544" s="72"/>
    </row>
    <row r="545" spans="1:7" s="4" customFormat="1" ht="12.75">
      <c r="A545" s="1"/>
      <c r="B545" s="1"/>
      <c r="C545" s="1"/>
      <c r="D545" s="1"/>
      <c r="E545" s="1"/>
      <c r="F545" s="1"/>
      <c r="G545" s="72"/>
    </row>
    <row r="546" spans="1:7" s="4" customFormat="1" ht="12.75">
      <c r="A546" s="1"/>
      <c r="B546" s="1"/>
      <c r="C546" s="1"/>
      <c r="D546" s="1"/>
      <c r="E546" s="1"/>
      <c r="F546" s="1"/>
      <c r="G546" s="72"/>
    </row>
    <row r="547" spans="1:7" s="4" customFormat="1" ht="12.75">
      <c r="A547" s="1"/>
      <c r="B547" s="1"/>
      <c r="C547" s="1"/>
      <c r="D547" s="1"/>
      <c r="E547" s="1"/>
      <c r="F547" s="1"/>
      <c r="G547" s="72"/>
    </row>
    <row r="548" spans="1:7" s="4" customFormat="1" ht="12.75">
      <c r="A548" s="1"/>
      <c r="B548" s="1"/>
      <c r="C548" s="1"/>
      <c r="D548" s="1"/>
      <c r="E548" s="1"/>
      <c r="F548" s="1"/>
      <c r="G548" s="72"/>
    </row>
    <row r="549" spans="1:7" s="4" customFormat="1" ht="12.75">
      <c r="A549" s="1"/>
      <c r="B549" s="1"/>
      <c r="C549" s="1"/>
      <c r="D549" s="1"/>
      <c r="E549" s="1"/>
      <c r="F549" s="1"/>
      <c r="G549" s="72"/>
    </row>
    <row r="550" spans="1:7" s="4" customFormat="1" ht="12.75">
      <c r="A550" s="1"/>
      <c r="B550" s="1"/>
      <c r="C550" s="1"/>
      <c r="D550" s="1"/>
      <c r="E550" s="1"/>
      <c r="F550" s="1"/>
      <c r="G550" s="72"/>
    </row>
    <row r="551" spans="1:7" s="4" customFormat="1" ht="12.75">
      <c r="A551" s="1"/>
      <c r="B551" s="1"/>
      <c r="C551" s="1"/>
      <c r="D551" s="1"/>
      <c r="E551" s="1"/>
      <c r="F551" s="1"/>
      <c r="G551" s="72"/>
    </row>
    <row r="552" spans="1:7" s="4" customFormat="1" ht="12.75">
      <c r="A552" s="1"/>
      <c r="B552" s="1"/>
      <c r="C552" s="1"/>
      <c r="D552" s="1"/>
      <c r="E552" s="1"/>
      <c r="F552" s="1"/>
      <c r="G552" s="72"/>
    </row>
    <row r="553" spans="1:7" s="4" customFormat="1" ht="12.75">
      <c r="A553" s="1"/>
      <c r="B553" s="1"/>
      <c r="C553" s="1"/>
      <c r="D553" s="1"/>
      <c r="E553" s="1"/>
      <c r="F553" s="1"/>
      <c r="G553" s="72"/>
    </row>
    <row r="554" spans="1:7" s="4" customFormat="1" ht="12.75">
      <c r="A554" s="1"/>
      <c r="B554" s="1"/>
      <c r="C554" s="1"/>
      <c r="D554" s="1"/>
      <c r="E554" s="1"/>
      <c r="F554" s="1"/>
      <c r="G554" s="72"/>
    </row>
    <row r="555" spans="1:7" s="4" customFormat="1" ht="12.75">
      <c r="A555" s="1"/>
      <c r="B555" s="1"/>
      <c r="C555" s="1"/>
      <c r="D555" s="1"/>
      <c r="E555" s="1"/>
      <c r="F555" s="1"/>
      <c r="G555" s="72"/>
    </row>
    <row r="556" spans="1:7" s="4" customFormat="1" ht="12.75">
      <c r="A556" s="1"/>
      <c r="B556" s="1"/>
      <c r="C556" s="1"/>
      <c r="D556" s="1"/>
      <c r="E556" s="1"/>
      <c r="F556" s="1"/>
      <c r="G556" s="72"/>
    </row>
    <row r="557" spans="1:7" s="4" customFormat="1" ht="12.75">
      <c r="A557" s="1"/>
      <c r="B557" s="1"/>
      <c r="C557" s="1"/>
      <c r="D557" s="1"/>
      <c r="E557" s="1"/>
      <c r="F557" s="1"/>
      <c r="G557" s="72"/>
    </row>
    <row r="558" spans="1:7" s="4" customFormat="1" ht="12.75">
      <c r="A558" s="1"/>
      <c r="B558" s="1"/>
      <c r="C558" s="1"/>
      <c r="D558" s="1"/>
      <c r="E558" s="1"/>
      <c r="F558" s="1"/>
      <c r="G558" s="72"/>
    </row>
    <row r="559" spans="1:7" s="4" customFormat="1" ht="12.75">
      <c r="A559" s="1"/>
      <c r="B559" s="1"/>
      <c r="C559" s="1"/>
      <c r="D559" s="1"/>
      <c r="E559" s="1"/>
      <c r="F559" s="1"/>
      <c r="G559" s="72"/>
    </row>
    <row r="560" spans="1:7" s="4" customFormat="1" ht="12.75">
      <c r="A560" s="1"/>
      <c r="B560" s="1"/>
      <c r="C560" s="1"/>
      <c r="D560" s="1"/>
      <c r="E560" s="1"/>
      <c r="F560" s="1"/>
      <c r="G560" s="72"/>
    </row>
    <row r="561" spans="1:7" s="4" customFormat="1" ht="12.75">
      <c r="A561" s="1"/>
      <c r="B561" s="1"/>
      <c r="C561" s="1"/>
      <c r="D561" s="1"/>
      <c r="E561" s="1"/>
      <c r="F561" s="1"/>
      <c r="G561" s="72"/>
    </row>
    <row r="562" spans="1:7" s="4" customFormat="1" ht="12.75">
      <c r="A562" s="1"/>
      <c r="B562" s="1"/>
      <c r="C562" s="1"/>
      <c r="D562" s="1"/>
      <c r="E562" s="1"/>
      <c r="F562" s="1"/>
      <c r="G562" s="72"/>
    </row>
    <row r="563" spans="1:7" s="4" customFormat="1" ht="12.75">
      <c r="A563" s="1"/>
      <c r="B563" s="1"/>
      <c r="C563" s="1"/>
      <c r="D563" s="1"/>
      <c r="E563" s="1"/>
      <c r="F563" s="1"/>
      <c r="G563" s="72"/>
    </row>
    <row r="564" spans="1:7" s="4" customFormat="1" ht="12.75">
      <c r="A564" s="1"/>
      <c r="B564" s="1"/>
      <c r="C564" s="1"/>
      <c r="D564" s="1"/>
      <c r="E564" s="1"/>
      <c r="F564" s="1"/>
      <c r="G564" s="72"/>
    </row>
    <row r="565" spans="1:7" s="4" customFormat="1" ht="12.75">
      <c r="A565" s="1"/>
      <c r="B565" s="1"/>
      <c r="C565" s="1"/>
      <c r="D565" s="1"/>
      <c r="E565" s="1"/>
      <c r="F565" s="1"/>
      <c r="G565" s="72"/>
    </row>
    <row r="566" spans="1:7" s="4" customFormat="1" ht="12.75">
      <c r="A566" s="1"/>
      <c r="B566" s="1"/>
      <c r="C566" s="1"/>
      <c r="D566" s="1"/>
      <c r="E566" s="1"/>
      <c r="F566" s="1"/>
      <c r="G566" s="72"/>
    </row>
    <row r="567" spans="1:7" s="4" customFormat="1" ht="12.75">
      <c r="A567" s="1"/>
      <c r="B567" s="1"/>
      <c r="C567" s="1"/>
      <c r="D567" s="1"/>
      <c r="E567" s="1"/>
      <c r="F567" s="1"/>
      <c r="G567" s="72"/>
    </row>
    <row r="568" spans="1:7" s="4" customFormat="1" ht="12.75">
      <c r="A568" s="1"/>
      <c r="B568" s="1"/>
      <c r="C568" s="1"/>
      <c r="D568" s="1"/>
      <c r="E568" s="1"/>
      <c r="F568" s="1"/>
      <c r="G568" s="72"/>
    </row>
    <row r="569" spans="1:7" s="4" customFormat="1" ht="12.75">
      <c r="A569" s="1"/>
      <c r="B569" s="1"/>
      <c r="C569" s="1"/>
      <c r="D569" s="1"/>
      <c r="E569" s="1"/>
      <c r="F569" s="1"/>
      <c r="G569" s="72"/>
    </row>
    <row r="570" spans="1:7" s="4" customFormat="1" ht="12.75">
      <c r="A570" s="1"/>
      <c r="B570" s="1"/>
      <c r="C570" s="1"/>
      <c r="D570" s="1"/>
      <c r="E570" s="1"/>
      <c r="F570" s="1"/>
      <c r="G570" s="72"/>
    </row>
    <row r="571" spans="1:7" s="4" customFormat="1" ht="12.75">
      <c r="A571" s="1"/>
      <c r="B571" s="1"/>
      <c r="C571" s="1"/>
      <c r="D571" s="1"/>
      <c r="E571" s="1"/>
      <c r="F571" s="1"/>
      <c r="G571" s="72"/>
    </row>
    <row r="572" spans="1:7" s="4" customFormat="1" ht="12.75">
      <c r="A572" s="1"/>
      <c r="B572" s="1"/>
      <c r="C572" s="1"/>
      <c r="D572" s="1"/>
      <c r="E572" s="1"/>
      <c r="F572" s="1"/>
      <c r="G572" s="72"/>
    </row>
    <row r="573" spans="1:7" s="4" customFormat="1" ht="12.75">
      <c r="A573" s="1"/>
      <c r="B573" s="1"/>
      <c r="C573" s="1"/>
      <c r="D573" s="1"/>
      <c r="E573" s="1"/>
      <c r="F573" s="1"/>
      <c r="G573" s="72"/>
    </row>
    <row r="574" spans="1:7" s="4" customFormat="1" ht="12.75">
      <c r="A574" s="1"/>
      <c r="B574" s="1"/>
      <c r="C574" s="1"/>
      <c r="D574" s="1"/>
      <c r="E574" s="1"/>
      <c r="F574" s="1"/>
      <c r="G574" s="72"/>
    </row>
    <row r="575" spans="1:7" s="4" customFormat="1" ht="12.75">
      <c r="A575" s="1"/>
      <c r="B575" s="1"/>
      <c r="C575" s="1"/>
      <c r="D575" s="1"/>
      <c r="E575" s="1"/>
      <c r="F575" s="1"/>
      <c r="G575" s="72"/>
    </row>
    <row r="576" spans="1:7" s="4" customFormat="1" ht="12.75">
      <c r="A576" s="1"/>
      <c r="B576" s="1"/>
      <c r="C576" s="1"/>
      <c r="D576" s="1"/>
      <c r="E576" s="1"/>
      <c r="F576" s="1"/>
      <c r="G576" s="72"/>
    </row>
    <row r="577" spans="1:7" s="4" customFormat="1" ht="12.75">
      <c r="A577" s="1"/>
      <c r="B577" s="1"/>
      <c r="C577" s="1"/>
      <c r="D577" s="1"/>
      <c r="E577" s="1"/>
      <c r="F577" s="1"/>
      <c r="G577" s="72"/>
    </row>
    <row r="578" spans="1:7" s="4" customFormat="1" ht="12.75">
      <c r="A578" s="1"/>
      <c r="B578" s="1"/>
      <c r="C578" s="1"/>
      <c r="D578" s="1"/>
      <c r="E578" s="1"/>
      <c r="F578" s="1"/>
      <c r="G578" s="72"/>
    </row>
    <row r="579" spans="1:7" s="4" customFormat="1" ht="12.75">
      <c r="A579" s="1"/>
      <c r="B579" s="1"/>
      <c r="C579" s="1"/>
      <c r="D579" s="1"/>
      <c r="E579" s="1"/>
      <c r="F579" s="1"/>
      <c r="G579" s="72"/>
    </row>
    <row r="580" spans="1:7" s="4" customFormat="1" ht="12.75">
      <c r="A580" s="1"/>
      <c r="B580" s="1"/>
      <c r="C580" s="1"/>
      <c r="D580" s="1"/>
      <c r="E580" s="1"/>
      <c r="F580" s="1"/>
      <c r="G580" s="72"/>
    </row>
    <row r="581" spans="1:7" s="4" customFormat="1" ht="12.75">
      <c r="A581" s="1"/>
      <c r="B581" s="1"/>
      <c r="C581" s="1"/>
      <c r="D581" s="1"/>
      <c r="E581" s="1"/>
      <c r="F581" s="1"/>
      <c r="G581" s="72"/>
    </row>
    <row r="582" spans="1:7" s="4" customFormat="1" ht="12.75">
      <c r="A582" s="1"/>
      <c r="B582" s="1"/>
      <c r="C582" s="1"/>
      <c r="D582" s="1"/>
      <c r="E582" s="1"/>
      <c r="F582" s="1"/>
      <c r="G582" s="72"/>
    </row>
    <row r="583" spans="1:7" s="4" customFormat="1" ht="12.75">
      <c r="A583" s="1"/>
      <c r="B583" s="1"/>
      <c r="C583" s="1"/>
      <c r="D583" s="1"/>
      <c r="E583" s="1"/>
      <c r="F583" s="1"/>
      <c r="G583" s="72"/>
    </row>
    <row r="584" spans="1:7" s="4" customFormat="1" ht="12.75">
      <c r="A584" s="1"/>
      <c r="B584" s="1"/>
      <c r="C584" s="1"/>
      <c r="D584" s="1"/>
      <c r="E584" s="1"/>
      <c r="F584" s="1"/>
      <c r="G584" s="72"/>
    </row>
    <row r="585" spans="1:7" s="4" customFormat="1" ht="12.75">
      <c r="A585" s="1"/>
      <c r="B585" s="1"/>
      <c r="C585" s="1"/>
      <c r="D585" s="1"/>
      <c r="E585" s="1"/>
      <c r="F585" s="1"/>
      <c r="G585" s="72"/>
    </row>
    <row r="586" spans="1:7" s="4" customFormat="1" ht="12.75">
      <c r="A586" s="1"/>
      <c r="B586" s="1"/>
      <c r="C586" s="1"/>
      <c r="D586" s="1"/>
      <c r="E586" s="1"/>
      <c r="F586" s="1"/>
      <c r="G586" s="72"/>
    </row>
    <row r="587" spans="1:7" s="4" customFormat="1" ht="12.75">
      <c r="A587" s="1"/>
      <c r="B587" s="1"/>
      <c r="C587" s="1"/>
      <c r="D587" s="1"/>
      <c r="E587" s="1"/>
      <c r="F587" s="1"/>
      <c r="G587" s="72"/>
    </row>
    <row r="588" spans="1:7" s="4" customFormat="1" ht="12.75">
      <c r="A588" s="1"/>
      <c r="B588" s="1"/>
      <c r="C588" s="1"/>
      <c r="D588" s="1"/>
      <c r="E588" s="1"/>
      <c r="F588" s="1"/>
      <c r="G588" s="72"/>
    </row>
    <row r="589" spans="1:7" s="4" customFormat="1" ht="12.75">
      <c r="A589" s="1"/>
      <c r="B589" s="1"/>
      <c r="C589" s="1"/>
      <c r="D589" s="1"/>
      <c r="E589" s="1"/>
      <c r="F589" s="1"/>
      <c r="G589" s="72"/>
    </row>
    <row r="590" spans="1:7" s="4" customFormat="1" ht="12.75">
      <c r="A590" s="1"/>
      <c r="B590" s="1"/>
      <c r="C590" s="1"/>
      <c r="D590" s="1"/>
      <c r="E590" s="1"/>
      <c r="F590" s="1"/>
      <c r="G590" s="72"/>
    </row>
    <row r="591" spans="1:7" s="4" customFormat="1" ht="12.75">
      <c r="A591" s="1"/>
      <c r="B591" s="1"/>
      <c r="C591" s="1"/>
      <c r="D591" s="1"/>
      <c r="E591" s="1"/>
      <c r="F591" s="1"/>
      <c r="G591" s="72"/>
    </row>
    <row r="592" spans="1:7" s="4" customFormat="1" ht="12.75">
      <c r="A592" s="1"/>
      <c r="B592" s="1"/>
      <c r="C592" s="1"/>
      <c r="D592" s="1"/>
      <c r="E592" s="1"/>
      <c r="F592" s="1"/>
      <c r="G592" s="72"/>
    </row>
    <row r="593" spans="1:7" s="4" customFormat="1" ht="12.75">
      <c r="A593" s="1"/>
      <c r="B593" s="1"/>
      <c r="C593" s="1"/>
      <c r="D593" s="1"/>
      <c r="E593" s="1"/>
      <c r="F593" s="1"/>
      <c r="G593" s="72"/>
    </row>
    <row r="594" spans="1:7" s="4" customFormat="1" ht="12.75">
      <c r="A594" s="1"/>
      <c r="B594" s="1"/>
      <c r="C594" s="1"/>
      <c r="D594" s="1"/>
      <c r="E594" s="1"/>
      <c r="F594" s="1"/>
      <c r="G594" s="72"/>
    </row>
    <row r="595" spans="1:7" s="4" customFormat="1" ht="12.75">
      <c r="A595" s="1"/>
      <c r="B595" s="1"/>
      <c r="C595" s="1"/>
      <c r="D595" s="1"/>
      <c r="E595" s="1"/>
      <c r="F595" s="1"/>
      <c r="G595" s="72"/>
    </row>
    <row r="596" spans="1:7" s="4" customFormat="1" ht="12.75">
      <c r="A596" s="1"/>
      <c r="B596" s="1"/>
      <c r="C596" s="1"/>
      <c r="D596" s="1"/>
      <c r="E596" s="1"/>
      <c r="F596" s="1"/>
      <c r="G596" s="72"/>
    </row>
    <row r="597" spans="1:7" s="4" customFormat="1" ht="12.75">
      <c r="A597" s="1"/>
      <c r="B597" s="1"/>
      <c r="C597" s="1"/>
      <c r="D597" s="1"/>
      <c r="E597" s="1"/>
      <c r="F597" s="1"/>
      <c r="G597" s="72"/>
    </row>
    <row r="598" spans="1:7" s="4" customFormat="1" ht="12.75">
      <c r="A598" s="1"/>
      <c r="B598" s="1"/>
      <c r="C598" s="1"/>
      <c r="D598" s="1"/>
      <c r="E598" s="1"/>
      <c r="F598" s="1"/>
      <c r="G598" s="72"/>
    </row>
    <row r="599" spans="1:7" s="4" customFormat="1" ht="12.75">
      <c r="A599" s="1"/>
      <c r="B599" s="1"/>
      <c r="C599" s="1"/>
      <c r="D599" s="1"/>
      <c r="E599" s="1"/>
      <c r="F599" s="1"/>
      <c r="G599" s="72"/>
    </row>
    <row r="600" spans="1:7" s="4" customFormat="1" ht="12.75">
      <c r="A600" s="1"/>
      <c r="B600" s="1"/>
      <c r="C600" s="1"/>
      <c r="D600" s="1"/>
      <c r="E600" s="1"/>
      <c r="F600" s="1"/>
      <c r="G600" s="72"/>
    </row>
    <row r="601" spans="1:7" s="4" customFormat="1" ht="12.75">
      <c r="A601" s="1"/>
      <c r="B601" s="1"/>
      <c r="C601" s="1"/>
      <c r="D601" s="1"/>
      <c r="E601" s="1"/>
      <c r="F601" s="1"/>
      <c r="G601" s="72"/>
    </row>
    <row r="602" spans="1:7" s="4" customFormat="1" ht="12.75">
      <c r="A602" s="1"/>
      <c r="B602" s="1"/>
      <c r="C602" s="1"/>
      <c r="D602" s="1"/>
      <c r="E602" s="1"/>
      <c r="F602" s="1"/>
      <c r="G602" s="72"/>
    </row>
    <row r="603" spans="1:7" s="4" customFormat="1" ht="12.75">
      <c r="A603" s="1"/>
      <c r="B603" s="1"/>
      <c r="C603" s="1"/>
      <c r="D603" s="1"/>
      <c r="E603" s="1"/>
      <c r="F603" s="1"/>
      <c r="G603" s="72"/>
    </row>
    <row r="604" spans="1:7" s="4" customFormat="1" ht="12.75">
      <c r="A604" s="1"/>
      <c r="B604" s="1"/>
      <c r="C604" s="1"/>
      <c r="D604" s="1"/>
      <c r="E604" s="1"/>
      <c r="F604" s="1"/>
      <c r="G604" s="72"/>
    </row>
    <row r="605" spans="1:7" s="4" customFormat="1" ht="12.75">
      <c r="A605" s="1"/>
      <c r="B605" s="1"/>
      <c r="C605" s="1"/>
      <c r="D605" s="1"/>
      <c r="E605" s="1"/>
      <c r="F605" s="1"/>
      <c r="G605" s="72"/>
    </row>
    <row r="606" spans="1:7" s="4" customFormat="1" ht="12.75">
      <c r="A606" s="1"/>
      <c r="B606" s="1"/>
      <c r="C606" s="1"/>
      <c r="D606" s="1"/>
      <c r="E606" s="1"/>
      <c r="F606" s="1"/>
      <c r="G606" s="72"/>
    </row>
    <row r="607" spans="1:7" s="4" customFormat="1" ht="12.75">
      <c r="A607" s="1"/>
      <c r="B607" s="1"/>
      <c r="C607" s="1"/>
      <c r="D607" s="1"/>
      <c r="E607" s="1"/>
      <c r="F607" s="1"/>
      <c r="G607" s="72"/>
    </row>
    <row r="608" spans="1:7" s="4" customFormat="1" ht="12.75">
      <c r="A608" s="1"/>
      <c r="B608" s="1"/>
      <c r="C608" s="1"/>
      <c r="D608" s="1"/>
      <c r="E608" s="1"/>
      <c r="F608" s="1"/>
      <c r="G608" s="72"/>
    </row>
    <row r="609" spans="1:7" s="4" customFormat="1" ht="12.75">
      <c r="A609" s="1"/>
      <c r="B609" s="1"/>
      <c r="C609" s="1"/>
      <c r="D609" s="1"/>
      <c r="E609" s="1"/>
      <c r="F609" s="1"/>
      <c r="G609" s="72"/>
    </row>
    <row r="610" spans="1:7" s="4" customFormat="1" ht="12.75">
      <c r="A610" s="1"/>
      <c r="B610" s="1"/>
      <c r="C610" s="1"/>
      <c r="D610" s="1"/>
      <c r="E610" s="1"/>
      <c r="F610" s="1"/>
      <c r="G610" s="72"/>
    </row>
    <row r="611" spans="1:7" s="4" customFormat="1" ht="12.75">
      <c r="A611" s="1"/>
      <c r="B611" s="1"/>
      <c r="C611" s="1"/>
      <c r="D611" s="1"/>
      <c r="E611" s="1"/>
      <c r="F611" s="1"/>
      <c r="G611" s="72"/>
    </row>
    <row r="612" spans="1:7" s="38" customFormat="1" ht="12.75">
      <c r="A612" s="1"/>
      <c r="B612" s="1"/>
      <c r="C612" s="1"/>
      <c r="D612" s="1"/>
      <c r="E612" s="1"/>
      <c r="F612" s="1"/>
      <c r="G612" s="72"/>
    </row>
    <row r="613" spans="1:256" s="76" customFormat="1" ht="15">
      <c r="A613" s="1"/>
      <c r="B613" s="1"/>
      <c r="C613" s="1"/>
      <c r="D613" s="1"/>
      <c r="E613" s="1"/>
      <c r="F613" s="1"/>
      <c r="G613" s="72"/>
      <c r="H613" s="79"/>
      <c r="I613" s="80"/>
      <c r="J613" s="47"/>
      <c r="K613" s="47"/>
      <c r="L613" s="48"/>
      <c r="M613" s="49"/>
      <c r="N613" s="81"/>
      <c r="O613" s="50"/>
      <c r="P613" s="50"/>
      <c r="Q613" s="50"/>
      <c r="R613" s="50"/>
      <c r="S613" s="50"/>
      <c r="T613" s="51"/>
      <c r="U613" s="50"/>
      <c r="V613" s="50"/>
      <c r="W613" s="50"/>
      <c r="X613" s="50"/>
      <c r="Y613" s="70"/>
      <c r="Z613" s="67"/>
      <c r="AA613" s="67"/>
      <c r="AB613" s="79"/>
      <c r="AC613" s="71"/>
      <c r="AD613" s="67"/>
      <c r="AE613" s="79"/>
      <c r="AF613" s="49"/>
      <c r="AG613" s="67"/>
      <c r="AH613" s="67"/>
      <c r="AI613" s="67"/>
      <c r="AJ613" s="67"/>
      <c r="AK613" s="77"/>
      <c r="AL613" s="67"/>
      <c r="AM613" s="67"/>
      <c r="AN613" s="67"/>
      <c r="AO613" s="67"/>
      <c r="AP613" s="67"/>
      <c r="AQ613" s="67"/>
      <c r="AR613" s="77"/>
      <c r="AS613" s="78"/>
      <c r="AT613" s="75"/>
      <c r="AU613" s="67"/>
      <c r="AV613" s="74"/>
      <c r="AW613" s="79"/>
      <c r="AX613" s="80"/>
      <c r="AY613" s="47"/>
      <c r="AZ613" s="47"/>
      <c r="BA613" s="48"/>
      <c r="BB613" s="49"/>
      <c r="BC613" s="81"/>
      <c r="BD613" s="50"/>
      <c r="BE613" s="50"/>
      <c r="BF613" s="50"/>
      <c r="BG613" s="50"/>
      <c r="BH613" s="50"/>
      <c r="BI613" s="51"/>
      <c r="BJ613" s="50"/>
      <c r="BK613" s="50"/>
      <c r="BL613" s="50"/>
      <c r="BM613" s="50"/>
      <c r="BN613" s="70"/>
      <c r="BO613" s="67"/>
      <c r="BP613" s="67"/>
      <c r="BQ613" s="79"/>
      <c r="BR613" s="71"/>
      <c r="BS613" s="67"/>
      <c r="BT613" s="79"/>
      <c r="BU613" s="49"/>
      <c r="BV613" s="67"/>
      <c r="BW613" s="67"/>
      <c r="BX613" s="67"/>
      <c r="BY613" s="67"/>
      <c r="BZ613" s="77"/>
      <c r="CA613" s="67"/>
      <c r="CB613" s="67"/>
      <c r="CC613" s="67"/>
      <c r="CD613" s="67"/>
      <c r="CE613" s="67"/>
      <c r="CF613" s="67"/>
      <c r="CG613" s="77"/>
      <c r="CH613" s="78"/>
      <c r="CI613" s="75"/>
      <c r="CJ613" s="67"/>
      <c r="CK613" s="74"/>
      <c r="CL613" s="79"/>
      <c r="CM613" s="80"/>
      <c r="CN613" s="47"/>
      <c r="CO613" s="47"/>
      <c r="CP613" s="48"/>
      <c r="CQ613" s="49"/>
      <c r="CR613" s="81"/>
      <c r="CS613" s="50"/>
      <c r="CT613" s="50"/>
      <c r="CU613" s="50"/>
      <c r="CV613" s="50"/>
      <c r="CW613" s="50"/>
      <c r="CX613" s="51"/>
      <c r="CY613" s="50"/>
      <c r="CZ613" s="50"/>
      <c r="DA613" s="50"/>
      <c r="DB613" s="50"/>
      <c r="DC613" s="70"/>
      <c r="DD613" s="67"/>
      <c r="DE613" s="67"/>
      <c r="DF613" s="79"/>
      <c r="DG613" s="71"/>
      <c r="DH613" s="67"/>
      <c r="DI613" s="79"/>
      <c r="DJ613" s="49"/>
      <c r="DK613" s="67"/>
      <c r="DL613" s="67"/>
      <c r="DM613" s="67"/>
      <c r="DN613" s="67"/>
      <c r="DO613" s="77"/>
      <c r="DP613" s="67"/>
      <c r="DQ613" s="67"/>
      <c r="DR613" s="67"/>
      <c r="DS613" s="67"/>
      <c r="DT613" s="67"/>
      <c r="DU613" s="67"/>
      <c r="DV613" s="77"/>
      <c r="DW613" s="78"/>
      <c r="DX613" s="75"/>
      <c r="DY613" s="67"/>
      <c r="DZ613" s="74"/>
      <c r="EA613" s="79"/>
      <c r="EB613" s="80"/>
      <c r="EC613" s="47"/>
      <c r="ED613" s="47"/>
      <c r="EE613" s="48"/>
      <c r="EF613" s="49"/>
      <c r="EG613" s="81"/>
      <c r="EH613" s="50"/>
      <c r="EI613" s="50"/>
      <c r="EJ613" s="50"/>
      <c r="EK613" s="50"/>
      <c r="EL613" s="50"/>
      <c r="EM613" s="51"/>
      <c r="EN613" s="50"/>
      <c r="EO613" s="50"/>
      <c r="EP613" s="50"/>
      <c r="EQ613" s="50"/>
      <c r="ER613" s="70"/>
      <c r="ES613" s="67"/>
      <c r="ET613" s="67"/>
      <c r="EU613" s="79"/>
      <c r="EV613" s="71"/>
      <c r="EW613" s="67"/>
      <c r="EX613" s="79"/>
      <c r="EY613" s="49"/>
      <c r="EZ613" s="67"/>
      <c r="FA613" s="67"/>
      <c r="FB613" s="67"/>
      <c r="FC613" s="67"/>
      <c r="FD613" s="77"/>
      <c r="FE613" s="67"/>
      <c r="FF613" s="67"/>
      <c r="FG613" s="67"/>
      <c r="FH613" s="67"/>
      <c r="FI613" s="67"/>
      <c r="FJ613" s="67"/>
      <c r="FK613" s="77"/>
      <c r="FL613" s="78"/>
      <c r="FM613" s="75"/>
      <c r="FN613" s="67"/>
      <c r="FO613" s="74"/>
      <c r="FP613" s="79"/>
      <c r="FQ613" s="80"/>
      <c r="FR613" s="47"/>
      <c r="FS613" s="47"/>
      <c r="FT613" s="48"/>
      <c r="FU613" s="49"/>
      <c r="FV613" s="81"/>
      <c r="FW613" s="50"/>
      <c r="FX613" s="50"/>
      <c r="FY613" s="50"/>
      <c r="FZ613" s="50"/>
      <c r="GA613" s="50"/>
      <c r="GB613" s="51"/>
      <c r="GC613" s="50"/>
      <c r="GD613" s="50"/>
      <c r="GE613" s="50"/>
      <c r="GF613" s="50"/>
      <c r="GG613" s="70"/>
      <c r="GH613" s="67"/>
      <c r="GI613" s="67"/>
      <c r="GJ613" s="79"/>
      <c r="GK613" s="71"/>
      <c r="GL613" s="67"/>
      <c r="GM613" s="79"/>
      <c r="GN613" s="49"/>
      <c r="GO613" s="67"/>
      <c r="GP613" s="67"/>
      <c r="GQ613" s="67"/>
      <c r="GR613" s="67"/>
      <c r="GS613" s="77"/>
      <c r="GT613" s="67"/>
      <c r="GU613" s="67"/>
      <c r="GV613" s="67"/>
      <c r="GW613" s="67"/>
      <c r="GX613" s="67"/>
      <c r="GY613" s="67"/>
      <c r="GZ613" s="77"/>
      <c r="HA613" s="78"/>
      <c r="HB613" s="75"/>
      <c r="HC613" s="67"/>
      <c r="HD613" s="74"/>
      <c r="HE613" s="79"/>
      <c r="HF613" s="80"/>
      <c r="HG613" s="47"/>
      <c r="HH613" s="47"/>
      <c r="HI613" s="48"/>
      <c r="HJ613" s="49"/>
      <c r="HK613" s="81"/>
      <c r="HL613" s="50"/>
      <c r="HM613" s="50"/>
      <c r="HN613" s="50"/>
      <c r="HO613" s="50"/>
      <c r="HP613" s="50"/>
      <c r="HQ613" s="51"/>
      <c r="HR613" s="50"/>
      <c r="HS613" s="50"/>
      <c r="HT613" s="50"/>
      <c r="HU613" s="50"/>
      <c r="HV613" s="70"/>
      <c r="HW613" s="67"/>
      <c r="HX613" s="67"/>
      <c r="HY613" s="79"/>
      <c r="HZ613" s="71"/>
      <c r="IA613" s="67"/>
      <c r="IB613" s="79"/>
      <c r="IC613" s="49"/>
      <c r="ID613" s="67"/>
      <c r="IE613" s="67"/>
      <c r="IF613" s="67"/>
      <c r="IG613" s="67"/>
      <c r="IH613" s="77"/>
      <c r="II613" s="67"/>
      <c r="IJ613" s="67"/>
      <c r="IK613" s="67"/>
      <c r="IL613" s="67"/>
      <c r="IM613" s="67"/>
      <c r="IN613" s="67"/>
      <c r="IO613" s="77"/>
      <c r="IP613" s="78"/>
      <c r="IQ613" s="75"/>
      <c r="IR613" s="67"/>
      <c r="IS613" s="74"/>
      <c r="IT613" s="79"/>
      <c r="IU613" s="80"/>
      <c r="IV613" s="47"/>
    </row>
    <row r="614" spans="1:7" s="38" customFormat="1" ht="12.75">
      <c r="A614" s="1"/>
      <c r="B614" s="1"/>
      <c r="C614" s="1"/>
      <c r="D614" s="1"/>
      <c r="E614" s="1"/>
      <c r="F614" s="1"/>
      <c r="G614" s="72"/>
    </row>
    <row r="615" spans="1:7" s="38" customFormat="1" ht="12.75">
      <c r="A615" s="1"/>
      <c r="B615" s="1"/>
      <c r="C615" s="1"/>
      <c r="D615" s="1"/>
      <c r="E615" s="1"/>
      <c r="F615" s="1"/>
      <c r="G615" s="72"/>
    </row>
    <row r="616" spans="1:7" s="67" customFormat="1" ht="12.75">
      <c r="A616" s="1"/>
      <c r="B616" s="1"/>
      <c r="C616" s="1"/>
      <c r="D616" s="1"/>
      <c r="E616" s="1"/>
      <c r="F616" s="1"/>
      <c r="G616" s="72"/>
    </row>
    <row r="617" spans="1:7" s="38" customFormat="1" ht="12.75">
      <c r="A617" s="1"/>
      <c r="B617" s="1"/>
      <c r="C617" s="1"/>
      <c r="D617" s="1"/>
      <c r="E617" s="1"/>
      <c r="F617" s="1"/>
      <c r="G617" s="72"/>
    </row>
    <row r="618" spans="1:7" s="38" customFormat="1" ht="12.75">
      <c r="A618" s="1"/>
      <c r="B618" s="1"/>
      <c r="C618" s="1"/>
      <c r="D618" s="1"/>
      <c r="E618" s="1"/>
      <c r="F618" s="1"/>
      <c r="G618" s="72"/>
    </row>
    <row r="619" spans="1:7" s="38" customFormat="1" ht="12.75">
      <c r="A619" s="1"/>
      <c r="B619" s="1"/>
      <c r="C619" s="1"/>
      <c r="D619" s="1"/>
      <c r="E619" s="1"/>
      <c r="F619" s="1"/>
      <c r="G619" s="72"/>
    </row>
    <row r="620" spans="1:7" s="38" customFormat="1" ht="12.75">
      <c r="A620" s="1"/>
      <c r="B620" s="1"/>
      <c r="C620" s="1"/>
      <c r="D620" s="1"/>
      <c r="E620" s="1"/>
      <c r="F620" s="1"/>
      <c r="G620" s="72"/>
    </row>
    <row r="621" spans="1:7" s="38" customFormat="1" ht="12.75">
      <c r="A621" s="1"/>
      <c r="B621" s="1"/>
      <c r="C621" s="1"/>
      <c r="D621" s="1"/>
      <c r="E621" s="1"/>
      <c r="F621" s="1"/>
      <c r="G621" s="72"/>
    </row>
    <row r="622" spans="1:7" s="38" customFormat="1" ht="12.75">
      <c r="A622" s="1"/>
      <c r="B622" s="1"/>
      <c r="C622" s="1"/>
      <c r="D622" s="1"/>
      <c r="E622" s="1"/>
      <c r="F622" s="1"/>
      <c r="G622" s="72"/>
    </row>
    <row r="623" spans="1:7" s="38" customFormat="1" ht="12.75">
      <c r="A623" s="1"/>
      <c r="B623" s="1"/>
      <c r="C623" s="1"/>
      <c r="D623" s="1"/>
      <c r="E623" s="1"/>
      <c r="F623" s="1"/>
      <c r="G623" s="72"/>
    </row>
    <row r="624" spans="1:7" s="38" customFormat="1" ht="12.75">
      <c r="A624" s="1"/>
      <c r="B624" s="1"/>
      <c r="C624" s="1"/>
      <c r="D624" s="1"/>
      <c r="E624" s="1"/>
      <c r="F624" s="1"/>
      <c r="G624" s="72"/>
    </row>
    <row r="625" spans="1:7" s="38" customFormat="1" ht="12.75">
      <c r="A625" s="1"/>
      <c r="B625" s="1"/>
      <c r="C625" s="1"/>
      <c r="D625" s="1"/>
      <c r="E625" s="1"/>
      <c r="F625" s="1"/>
      <c r="G625" s="72"/>
    </row>
    <row r="626" spans="1:7" s="38" customFormat="1" ht="12.75">
      <c r="A626" s="1"/>
      <c r="B626" s="1"/>
      <c r="C626" s="1"/>
      <c r="D626" s="1"/>
      <c r="E626" s="1"/>
      <c r="F626" s="1"/>
      <c r="G626" s="72"/>
    </row>
    <row r="627" spans="1:7" s="38" customFormat="1" ht="12.75">
      <c r="A627" s="1"/>
      <c r="B627" s="1"/>
      <c r="C627" s="1"/>
      <c r="D627" s="1"/>
      <c r="E627" s="1"/>
      <c r="F627" s="1"/>
      <c r="G627" s="72"/>
    </row>
    <row r="628" spans="1:7" s="38" customFormat="1" ht="12.75">
      <c r="A628" s="1"/>
      <c r="B628" s="1"/>
      <c r="C628" s="1"/>
      <c r="D628" s="1"/>
      <c r="E628" s="1"/>
      <c r="F628" s="1"/>
      <c r="G628" s="72"/>
    </row>
    <row r="629" spans="1:7" s="38" customFormat="1" ht="12.75">
      <c r="A629" s="1"/>
      <c r="B629" s="1"/>
      <c r="C629" s="1"/>
      <c r="D629" s="1"/>
      <c r="E629" s="1"/>
      <c r="F629" s="1"/>
      <c r="G629" s="72"/>
    </row>
    <row r="630" spans="1:7" s="38" customFormat="1" ht="12.75">
      <c r="A630" s="1"/>
      <c r="B630" s="1"/>
      <c r="C630" s="1"/>
      <c r="D630" s="1"/>
      <c r="E630" s="1"/>
      <c r="F630" s="1"/>
      <c r="G630" s="72"/>
    </row>
    <row r="631" spans="1:7" s="38" customFormat="1" ht="12.75">
      <c r="A631" s="1"/>
      <c r="B631" s="1"/>
      <c r="C631" s="1"/>
      <c r="D631" s="1"/>
      <c r="E631" s="1"/>
      <c r="F631" s="1"/>
      <c r="G631" s="72"/>
    </row>
    <row r="632" spans="1:7" s="38" customFormat="1" ht="12.75">
      <c r="A632" s="1"/>
      <c r="B632" s="1"/>
      <c r="C632" s="1"/>
      <c r="D632" s="1"/>
      <c r="E632" s="1"/>
      <c r="F632" s="1"/>
      <c r="G632" s="72"/>
    </row>
    <row r="633" spans="1:7" s="38" customFormat="1" ht="12.75">
      <c r="A633" s="1"/>
      <c r="B633" s="1"/>
      <c r="C633" s="1"/>
      <c r="D633" s="1"/>
      <c r="E633" s="1"/>
      <c r="F633" s="1"/>
      <c r="G633" s="72"/>
    </row>
    <row r="634" spans="1:7" s="38" customFormat="1" ht="12.75">
      <c r="A634" s="1"/>
      <c r="B634" s="1"/>
      <c r="C634" s="1"/>
      <c r="D634" s="1"/>
      <c r="E634" s="1"/>
      <c r="F634" s="1"/>
      <c r="G634" s="72"/>
    </row>
    <row r="635" spans="1:7" s="38" customFormat="1" ht="12.75">
      <c r="A635" s="1"/>
      <c r="B635" s="1"/>
      <c r="C635" s="1"/>
      <c r="D635" s="1"/>
      <c r="E635" s="1"/>
      <c r="F635" s="1"/>
      <c r="G635" s="72"/>
    </row>
    <row r="636" spans="1:7" s="38" customFormat="1" ht="12.75">
      <c r="A636" s="1"/>
      <c r="B636" s="1"/>
      <c r="C636" s="1"/>
      <c r="D636" s="1"/>
      <c r="E636" s="1"/>
      <c r="F636" s="1"/>
      <c r="G636" s="72"/>
    </row>
    <row r="637" spans="1:7" s="38" customFormat="1" ht="12.75">
      <c r="A637" s="1"/>
      <c r="B637" s="1"/>
      <c r="C637" s="1"/>
      <c r="D637" s="1"/>
      <c r="E637" s="1"/>
      <c r="F637" s="1"/>
      <c r="G637" s="72"/>
    </row>
    <row r="638" spans="1:7" s="38" customFormat="1" ht="12.75">
      <c r="A638" s="1"/>
      <c r="B638" s="1"/>
      <c r="C638" s="1"/>
      <c r="D638" s="1"/>
      <c r="E638" s="1"/>
      <c r="F638" s="1"/>
      <c r="G638" s="72"/>
    </row>
    <row r="639" spans="1:7" s="38" customFormat="1" ht="12.75">
      <c r="A639" s="1"/>
      <c r="B639" s="1"/>
      <c r="C639" s="1"/>
      <c r="D639" s="1"/>
      <c r="E639" s="1"/>
      <c r="F639" s="1"/>
      <c r="G639" s="72"/>
    </row>
    <row r="640" spans="1:7" s="38" customFormat="1" ht="12.75">
      <c r="A640" s="1"/>
      <c r="B640" s="1"/>
      <c r="C640" s="1"/>
      <c r="D640" s="1"/>
      <c r="E640" s="1"/>
      <c r="F640" s="1"/>
      <c r="G640" s="72"/>
    </row>
    <row r="641" spans="1:7" s="38" customFormat="1" ht="12.75">
      <c r="A641" s="1"/>
      <c r="B641" s="1"/>
      <c r="C641" s="1"/>
      <c r="D641" s="1"/>
      <c r="E641" s="1"/>
      <c r="F641" s="1"/>
      <c r="G641" s="72"/>
    </row>
    <row r="642" spans="1:7" s="38" customFormat="1" ht="12.75">
      <c r="A642" s="1"/>
      <c r="B642" s="1"/>
      <c r="C642" s="1"/>
      <c r="D642" s="1"/>
      <c r="E642" s="1"/>
      <c r="F642" s="1"/>
      <c r="G642" s="72"/>
    </row>
    <row r="643" spans="1:7" s="38" customFormat="1" ht="12.75">
      <c r="A643" s="1"/>
      <c r="B643" s="1"/>
      <c r="C643" s="1"/>
      <c r="D643" s="1"/>
      <c r="E643" s="1"/>
      <c r="F643" s="1"/>
      <c r="G643" s="72"/>
    </row>
    <row r="644" spans="1:7" s="38" customFormat="1" ht="12.75">
      <c r="A644" s="1"/>
      <c r="B644" s="1"/>
      <c r="C644" s="1"/>
      <c r="D644" s="1"/>
      <c r="E644" s="1"/>
      <c r="F644" s="1"/>
      <c r="G644" s="72"/>
    </row>
    <row r="645" spans="1:7" s="38" customFormat="1" ht="12.75">
      <c r="A645" s="1"/>
      <c r="B645" s="1"/>
      <c r="C645" s="1"/>
      <c r="D645" s="1"/>
      <c r="E645" s="1"/>
      <c r="F645" s="1"/>
      <c r="G645" s="72"/>
    </row>
    <row r="646" spans="1:7" s="38" customFormat="1" ht="12.75">
      <c r="A646" s="1"/>
      <c r="B646" s="1"/>
      <c r="C646" s="1"/>
      <c r="D646" s="1"/>
      <c r="E646" s="1"/>
      <c r="F646" s="1"/>
      <c r="G646" s="72"/>
    </row>
    <row r="647" spans="1:7" s="38" customFormat="1" ht="12.75">
      <c r="A647" s="1"/>
      <c r="B647" s="1"/>
      <c r="C647" s="1"/>
      <c r="D647" s="1"/>
      <c r="E647" s="1"/>
      <c r="F647" s="1"/>
      <c r="G647" s="72"/>
    </row>
    <row r="648" spans="1:7" s="38" customFormat="1" ht="12.75">
      <c r="A648" s="1"/>
      <c r="B648" s="1"/>
      <c r="C648" s="1"/>
      <c r="D648" s="1"/>
      <c r="E648" s="1"/>
      <c r="F648" s="1"/>
      <c r="G648" s="72"/>
    </row>
    <row r="649" spans="1:7" s="38" customFormat="1" ht="12.75">
      <c r="A649" s="1"/>
      <c r="B649" s="1"/>
      <c r="C649" s="1"/>
      <c r="D649" s="1"/>
      <c r="E649" s="1"/>
      <c r="F649" s="1"/>
      <c r="G649" s="72"/>
    </row>
    <row r="650" spans="1:7" s="38" customFormat="1" ht="12.75">
      <c r="A650" s="1"/>
      <c r="B650" s="1"/>
      <c r="C650" s="1"/>
      <c r="D650" s="1"/>
      <c r="E650" s="1"/>
      <c r="F650" s="1"/>
      <c r="G650" s="72"/>
    </row>
    <row r="651" spans="1:7" s="38" customFormat="1" ht="12.75">
      <c r="A651" s="1"/>
      <c r="B651" s="1"/>
      <c r="C651" s="1"/>
      <c r="D651" s="1"/>
      <c r="E651" s="1"/>
      <c r="F651" s="1"/>
      <c r="G651" s="72"/>
    </row>
    <row r="652" spans="1:7" s="38" customFormat="1" ht="12.75">
      <c r="A652" s="1"/>
      <c r="B652" s="1"/>
      <c r="C652" s="1"/>
      <c r="D652" s="1"/>
      <c r="E652" s="1"/>
      <c r="F652" s="1"/>
      <c r="G652" s="72"/>
    </row>
    <row r="653" spans="1:7" s="38" customFormat="1" ht="12.75">
      <c r="A653" s="1"/>
      <c r="B653" s="1"/>
      <c r="C653" s="1"/>
      <c r="D653" s="1"/>
      <c r="E653" s="1"/>
      <c r="F653" s="1"/>
      <c r="G653" s="72"/>
    </row>
    <row r="654" spans="1:7" s="38" customFormat="1" ht="12.75">
      <c r="A654" s="1"/>
      <c r="B654" s="1"/>
      <c r="C654" s="1"/>
      <c r="D654" s="1"/>
      <c r="E654" s="1"/>
      <c r="F654" s="1"/>
      <c r="G654" s="72"/>
    </row>
    <row r="655" spans="1:7" s="38" customFormat="1" ht="12.75">
      <c r="A655" s="1"/>
      <c r="B655" s="1"/>
      <c r="C655" s="1"/>
      <c r="D655" s="1"/>
      <c r="E655" s="1"/>
      <c r="F655" s="1"/>
      <c r="G655" s="72"/>
    </row>
    <row r="656" spans="1:7" s="38" customFormat="1" ht="12.75">
      <c r="A656" s="1"/>
      <c r="B656" s="1"/>
      <c r="C656" s="1"/>
      <c r="D656" s="1"/>
      <c r="E656" s="1"/>
      <c r="F656" s="1"/>
      <c r="G656" s="72"/>
    </row>
    <row r="657" spans="1:7" s="38" customFormat="1" ht="12.75">
      <c r="A657" s="1"/>
      <c r="B657" s="1"/>
      <c r="C657" s="1"/>
      <c r="D657" s="1"/>
      <c r="E657" s="1"/>
      <c r="F657" s="1"/>
      <c r="G657" s="72"/>
    </row>
    <row r="658" spans="1:7" s="38" customFormat="1" ht="12.75">
      <c r="A658" s="1"/>
      <c r="B658" s="1"/>
      <c r="C658" s="1"/>
      <c r="D658" s="1"/>
      <c r="E658" s="1"/>
      <c r="F658" s="1"/>
      <c r="G658" s="72"/>
    </row>
    <row r="659" spans="1:7" s="67" customFormat="1" ht="12.75">
      <c r="A659" s="1"/>
      <c r="B659" s="1"/>
      <c r="C659" s="1"/>
      <c r="D659" s="1"/>
      <c r="E659" s="1"/>
      <c r="F659" s="1"/>
      <c r="G659" s="72"/>
    </row>
    <row r="660" spans="1:7" s="38" customFormat="1" ht="12.75">
      <c r="A660" s="1"/>
      <c r="B660" s="1"/>
      <c r="C660" s="1"/>
      <c r="D660" s="1"/>
      <c r="E660" s="1"/>
      <c r="F660" s="1"/>
      <c r="G660" s="72"/>
    </row>
    <row r="661" spans="1:7" s="38" customFormat="1" ht="12.75">
      <c r="A661" s="1"/>
      <c r="B661" s="1"/>
      <c r="C661" s="1"/>
      <c r="D661" s="1"/>
      <c r="E661" s="1"/>
      <c r="F661" s="1"/>
      <c r="G661" s="72"/>
    </row>
    <row r="662" spans="1:7" s="38" customFormat="1" ht="12.75">
      <c r="A662" s="1"/>
      <c r="B662" s="1"/>
      <c r="C662" s="1"/>
      <c r="D662" s="1"/>
      <c r="E662" s="1"/>
      <c r="F662" s="1"/>
      <c r="G662" s="72"/>
    </row>
    <row r="663" spans="1:7" s="38" customFormat="1" ht="12.75">
      <c r="A663" s="1"/>
      <c r="B663" s="1"/>
      <c r="C663" s="1"/>
      <c r="D663" s="1"/>
      <c r="E663" s="1"/>
      <c r="F663" s="1"/>
      <c r="G663" s="72"/>
    </row>
    <row r="664" spans="1:7" s="38" customFormat="1" ht="12.75">
      <c r="A664" s="1"/>
      <c r="B664" s="1"/>
      <c r="C664" s="1"/>
      <c r="D664" s="1"/>
      <c r="E664" s="1"/>
      <c r="F664" s="1"/>
      <c r="G664" s="72"/>
    </row>
    <row r="665" spans="1:7" s="38" customFormat="1" ht="12.75">
      <c r="A665" s="1"/>
      <c r="B665" s="1"/>
      <c r="C665" s="1"/>
      <c r="D665" s="1"/>
      <c r="E665" s="1"/>
      <c r="F665" s="1"/>
      <c r="G665" s="72"/>
    </row>
    <row r="666" spans="1:7" s="38" customFormat="1" ht="12.75">
      <c r="A666" s="1"/>
      <c r="B666" s="1"/>
      <c r="C666" s="1"/>
      <c r="D666" s="1"/>
      <c r="E666" s="1"/>
      <c r="F666" s="1"/>
      <c r="G666" s="72"/>
    </row>
    <row r="667" spans="1:7" s="38" customFormat="1" ht="12.75">
      <c r="A667" s="1"/>
      <c r="B667" s="1"/>
      <c r="C667" s="1"/>
      <c r="D667" s="1"/>
      <c r="E667" s="1"/>
      <c r="F667" s="1"/>
      <c r="G667" s="72"/>
    </row>
    <row r="668" spans="1:7" s="38" customFormat="1" ht="12.75">
      <c r="A668" s="1"/>
      <c r="B668" s="1"/>
      <c r="C668" s="1"/>
      <c r="D668" s="1"/>
      <c r="E668" s="1"/>
      <c r="F668" s="1"/>
      <c r="G668" s="72"/>
    </row>
    <row r="669" spans="1:7" s="38" customFormat="1" ht="12.75">
      <c r="A669" s="1"/>
      <c r="B669" s="1"/>
      <c r="C669" s="1"/>
      <c r="D669" s="1"/>
      <c r="E669" s="1"/>
      <c r="F669" s="1"/>
      <c r="G669" s="72"/>
    </row>
    <row r="670" spans="1:7" s="38" customFormat="1" ht="12.75">
      <c r="A670" s="1"/>
      <c r="B670" s="1"/>
      <c r="C670" s="1"/>
      <c r="D670" s="1"/>
      <c r="E670" s="1"/>
      <c r="F670" s="1"/>
      <c r="G670" s="72"/>
    </row>
    <row r="671" spans="1:7" s="38" customFormat="1" ht="12.75">
      <c r="A671" s="1"/>
      <c r="B671" s="1"/>
      <c r="C671" s="1"/>
      <c r="D671" s="1"/>
      <c r="E671" s="1"/>
      <c r="F671" s="1"/>
      <c r="G671" s="72"/>
    </row>
    <row r="672" spans="1:7" s="38" customFormat="1" ht="12.75">
      <c r="A672" s="1"/>
      <c r="B672" s="1"/>
      <c r="C672" s="1"/>
      <c r="D672" s="1"/>
      <c r="E672" s="1"/>
      <c r="F672" s="1"/>
      <c r="G672" s="72"/>
    </row>
    <row r="673" spans="1:7" s="38" customFormat="1" ht="12.75">
      <c r="A673" s="1"/>
      <c r="B673" s="1"/>
      <c r="C673" s="1"/>
      <c r="D673" s="1"/>
      <c r="E673" s="1"/>
      <c r="F673" s="1"/>
      <c r="G673" s="72"/>
    </row>
    <row r="674" spans="1:7" s="38" customFormat="1" ht="12.75">
      <c r="A674" s="1"/>
      <c r="B674" s="1"/>
      <c r="C674" s="1"/>
      <c r="D674" s="1"/>
      <c r="E674" s="1"/>
      <c r="F674" s="1"/>
      <c r="G674" s="72"/>
    </row>
    <row r="675" spans="1:7" s="38" customFormat="1" ht="12.75">
      <c r="A675" s="1"/>
      <c r="B675" s="1"/>
      <c r="C675" s="1"/>
      <c r="D675" s="1"/>
      <c r="E675" s="1"/>
      <c r="F675" s="1"/>
      <c r="G675" s="72"/>
    </row>
    <row r="676" spans="1:7" s="38" customFormat="1" ht="12.75">
      <c r="A676" s="1"/>
      <c r="B676" s="1"/>
      <c r="C676" s="1"/>
      <c r="D676" s="1"/>
      <c r="E676" s="1"/>
      <c r="F676" s="1"/>
      <c r="G676" s="72"/>
    </row>
    <row r="677" spans="1:7" s="38" customFormat="1" ht="12.75">
      <c r="A677" s="1"/>
      <c r="B677" s="1"/>
      <c r="C677" s="1"/>
      <c r="D677" s="1"/>
      <c r="E677" s="1"/>
      <c r="F677" s="1"/>
      <c r="G677" s="72"/>
    </row>
    <row r="678" spans="1:7" s="38" customFormat="1" ht="12.75">
      <c r="A678" s="1"/>
      <c r="B678" s="1"/>
      <c r="C678" s="1"/>
      <c r="D678" s="1"/>
      <c r="E678" s="1"/>
      <c r="F678" s="1"/>
      <c r="G678" s="72"/>
    </row>
    <row r="679" spans="1:7" s="38" customFormat="1" ht="12.75">
      <c r="A679" s="1"/>
      <c r="B679" s="1"/>
      <c r="C679" s="1"/>
      <c r="D679" s="1"/>
      <c r="E679" s="1"/>
      <c r="F679" s="1"/>
      <c r="G679" s="72"/>
    </row>
    <row r="680" spans="1:7" s="38" customFormat="1" ht="12.75">
      <c r="A680" s="1"/>
      <c r="B680" s="1"/>
      <c r="C680" s="1"/>
      <c r="D680" s="1"/>
      <c r="E680" s="1"/>
      <c r="F680" s="1"/>
      <c r="G680" s="72"/>
    </row>
    <row r="681" spans="1:7" s="38" customFormat="1" ht="12.75">
      <c r="A681" s="1"/>
      <c r="B681" s="1"/>
      <c r="C681" s="1"/>
      <c r="D681" s="1"/>
      <c r="E681" s="1"/>
      <c r="F681" s="1"/>
      <c r="G681" s="72"/>
    </row>
    <row r="682" spans="1:7" s="38" customFormat="1" ht="12.75">
      <c r="A682" s="1"/>
      <c r="B682" s="1"/>
      <c r="C682" s="1"/>
      <c r="D682" s="1"/>
      <c r="E682" s="1"/>
      <c r="F682" s="1"/>
      <c r="G682" s="72"/>
    </row>
    <row r="683" spans="1:7" s="38" customFormat="1" ht="12.75">
      <c r="A683" s="1"/>
      <c r="B683" s="1"/>
      <c r="C683" s="1"/>
      <c r="D683" s="1"/>
      <c r="E683" s="1"/>
      <c r="F683" s="1"/>
      <c r="G683" s="72"/>
    </row>
    <row r="684" spans="1:7" s="38" customFormat="1" ht="12.75">
      <c r="A684" s="1"/>
      <c r="B684" s="1"/>
      <c r="C684" s="1"/>
      <c r="D684" s="1"/>
      <c r="E684" s="1"/>
      <c r="F684" s="1"/>
      <c r="G684" s="72"/>
    </row>
    <row r="685" spans="1:7" s="38" customFormat="1" ht="12.75">
      <c r="A685" s="1"/>
      <c r="B685" s="1"/>
      <c r="C685" s="1"/>
      <c r="D685" s="1"/>
      <c r="E685" s="1"/>
      <c r="F685" s="1"/>
      <c r="G685" s="72"/>
    </row>
    <row r="686" spans="1:7" s="38" customFormat="1" ht="12.75">
      <c r="A686" s="1"/>
      <c r="B686" s="1"/>
      <c r="C686" s="1"/>
      <c r="D686" s="1"/>
      <c r="E686" s="1"/>
      <c r="F686" s="1"/>
      <c r="G686" s="72"/>
    </row>
    <row r="687" spans="1:7" s="38" customFormat="1" ht="12.75">
      <c r="A687" s="1"/>
      <c r="B687" s="1"/>
      <c r="C687" s="1"/>
      <c r="D687" s="1"/>
      <c r="E687" s="1"/>
      <c r="F687" s="1"/>
      <c r="G687" s="72"/>
    </row>
    <row r="688" spans="1:7" s="38" customFormat="1" ht="12.75">
      <c r="A688"/>
      <c r="B688"/>
      <c r="C688"/>
      <c r="D688"/>
      <c r="E688"/>
      <c r="F688"/>
      <c r="G688" s="73"/>
    </row>
    <row r="689" spans="1:7" s="38" customFormat="1" ht="12.75">
      <c r="A689"/>
      <c r="B689"/>
      <c r="C689"/>
      <c r="D689"/>
      <c r="E689"/>
      <c r="F689"/>
      <c r="G689" s="73"/>
    </row>
    <row r="690" spans="1:7" s="38" customFormat="1" ht="12.75">
      <c r="A690"/>
      <c r="B690"/>
      <c r="C690"/>
      <c r="D690"/>
      <c r="E690"/>
      <c r="F690"/>
      <c r="G690" s="73"/>
    </row>
    <row r="691" spans="1:7" s="38" customFormat="1" ht="12.75">
      <c r="A691"/>
      <c r="B691"/>
      <c r="C691"/>
      <c r="D691"/>
      <c r="E691"/>
      <c r="F691"/>
      <c r="G691" s="73"/>
    </row>
    <row r="692" spans="1:7" s="38" customFormat="1" ht="12.75">
      <c r="A692"/>
      <c r="B692"/>
      <c r="C692"/>
      <c r="D692"/>
      <c r="E692"/>
      <c r="F692"/>
      <c r="G692" s="73"/>
    </row>
    <row r="693" spans="1:7" s="38" customFormat="1" ht="12.75">
      <c r="A693"/>
      <c r="B693"/>
      <c r="C693"/>
      <c r="D693"/>
      <c r="E693"/>
      <c r="F693"/>
      <c r="G693" s="73"/>
    </row>
    <row r="694" spans="1:7" s="38" customFormat="1" ht="12.75">
      <c r="A694"/>
      <c r="B694"/>
      <c r="C694"/>
      <c r="D694"/>
      <c r="E694"/>
      <c r="F694"/>
      <c r="G694" s="73"/>
    </row>
    <row r="695" spans="1:7" s="38" customFormat="1" ht="12.75">
      <c r="A695"/>
      <c r="B695"/>
      <c r="C695"/>
      <c r="D695"/>
      <c r="E695"/>
      <c r="F695"/>
      <c r="G695" s="73"/>
    </row>
    <row r="696" spans="1:7" s="38" customFormat="1" ht="12.75">
      <c r="A696"/>
      <c r="B696"/>
      <c r="C696"/>
      <c r="D696"/>
      <c r="E696"/>
      <c r="F696"/>
      <c r="G696" s="73"/>
    </row>
    <row r="697" spans="1:7" s="38" customFormat="1" ht="12.75">
      <c r="A697"/>
      <c r="B697"/>
      <c r="C697"/>
      <c r="D697"/>
      <c r="E697"/>
      <c r="F697"/>
      <c r="G697" s="73"/>
    </row>
    <row r="698" spans="1:7" s="38" customFormat="1" ht="12.75">
      <c r="A698"/>
      <c r="B698"/>
      <c r="C698"/>
      <c r="D698"/>
      <c r="E698"/>
      <c r="F698"/>
      <c r="G698" s="73"/>
    </row>
    <row r="699" spans="1:7" s="38" customFormat="1" ht="12.75">
      <c r="A699"/>
      <c r="B699"/>
      <c r="C699"/>
      <c r="D699"/>
      <c r="E699"/>
      <c r="F699"/>
      <c r="G699" s="73"/>
    </row>
    <row r="700" spans="1:7" s="38" customFormat="1" ht="12.75">
      <c r="A700"/>
      <c r="B700"/>
      <c r="C700"/>
      <c r="D700"/>
      <c r="E700"/>
      <c r="F700"/>
      <c r="G700" s="73"/>
    </row>
    <row r="701" spans="1:7" s="38" customFormat="1" ht="12.75">
      <c r="A701"/>
      <c r="B701"/>
      <c r="C701"/>
      <c r="D701"/>
      <c r="E701"/>
      <c r="F701"/>
      <c r="G701" s="73"/>
    </row>
    <row r="702" spans="1:7" s="38" customFormat="1" ht="12.75">
      <c r="A702"/>
      <c r="B702"/>
      <c r="C702"/>
      <c r="D702"/>
      <c r="E702"/>
      <c r="F702"/>
      <c r="G702" s="73"/>
    </row>
    <row r="703" spans="1:7" s="38" customFormat="1" ht="12.75">
      <c r="A703"/>
      <c r="B703"/>
      <c r="C703"/>
      <c r="D703"/>
      <c r="E703"/>
      <c r="F703"/>
      <c r="G703" s="73"/>
    </row>
    <row r="704" spans="1:7" s="38" customFormat="1" ht="12.75">
      <c r="A704"/>
      <c r="B704"/>
      <c r="C704"/>
      <c r="D704"/>
      <c r="E704"/>
      <c r="F704"/>
      <c r="G704" s="73"/>
    </row>
    <row r="705" spans="1:7" s="38" customFormat="1" ht="12.75">
      <c r="A705"/>
      <c r="B705"/>
      <c r="C705"/>
      <c r="D705"/>
      <c r="E705"/>
      <c r="F705"/>
      <c r="G705" s="73"/>
    </row>
    <row r="706" spans="1:7" s="38" customFormat="1" ht="12.75">
      <c r="A706"/>
      <c r="B706"/>
      <c r="C706"/>
      <c r="D706"/>
      <c r="E706"/>
      <c r="F706"/>
      <c r="G706" s="73"/>
    </row>
    <row r="707" spans="1:7" s="38" customFormat="1" ht="12.75">
      <c r="A707"/>
      <c r="B707"/>
      <c r="C707"/>
      <c r="D707"/>
      <c r="E707"/>
      <c r="F707"/>
      <c r="G707" s="73"/>
    </row>
    <row r="708" spans="1:7" s="38" customFormat="1" ht="12.75">
      <c r="A708"/>
      <c r="B708"/>
      <c r="C708"/>
      <c r="D708"/>
      <c r="E708"/>
      <c r="F708"/>
      <c r="G708" s="73"/>
    </row>
    <row r="709" spans="1:7" s="38" customFormat="1" ht="12.75">
      <c r="A709"/>
      <c r="B709"/>
      <c r="C709"/>
      <c r="D709"/>
      <c r="E709"/>
      <c r="F709"/>
      <c r="G709" s="73"/>
    </row>
    <row r="710" spans="1:7" s="38" customFormat="1" ht="12.75">
      <c r="A710"/>
      <c r="B710"/>
      <c r="C710"/>
      <c r="D710"/>
      <c r="E710"/>
      <c r="F710"/>
      <c r="G710" s="73"/>
    </row>
    <row r="711" spans="1:7" s="38" customFormat="1" ht="12.75">
      <c r="A711"/>
      <c r="B711"/>
      <c r="C711"/>
      <c r="D711"/>
      <c r="E711"/>
      <c r="F711"/>
      <c r="G711" s="73"/>
    </row>
    <row r="712" spans="1:7" s="38" customFormat="1" ht="12.75">
      <c r="A712"/>
      <c r="B712"/>
      <c r="C712"/>
      <c r="D712"/>
      <c r="E712"/>
      <c r="F712"/>
      <c r="G712" s="73"/>
    </row>
    <row r="713" spans="1:7" s="38" customFormat="1" ht="12.75">
      <c r="A713"/>
      <c r="B713"/>
      <c r="C713"/>
      <c r="D713"/>
      <c r="E713"/>
      <c r="F713"/>
      <c r="G713" s="73"/>
    </row>
    <row r="714" spans="1:7" s="38" customFormat="1" ht="12.75">
      <c r="A714"/>
      <c r="B714"/>
      <c r="C714"/>
      <c r="D714"/>
      <c r="E714"/>
      <c r="F714"/>
      <c r="G714" s="73"/>
    </row>
    <row r="715" spans="1:7" s="38" customFormat="1" ht="12.75">
      <c r="A715"/>
      <c r="B715"/>
      <c r="C715"/>
      <c r="D715"/>
      <c r="E715"/>
      <c r="F715"/>
      <c r="G715" s="73"/>
    </row>
    <row r="716" spans="1:7" s="38" customFormat="1" ht="12.75">
      <c r="A716"/>
      <c r="B716"/>
      <c r="C716"/>
      <c r="D716"/>
      <c r="E716"/>
      <c r="F716"/>
      <c r="G716" s="73"/>
    </row>
    <row r="717" spans="1:7" s="38" customFormat="1" ht="12.75">
      <c r="A717"/>
      <c r="B717"/>
      <c r="C717"/>
      <c r="D717"/>
      <c r="E717"/>
      <c r="F717"/>
      <c r="G717" s="73"/>
    </row>
    <row r="718" spans="1:7" s="38" customFormat="1" ht="12.75">
      <c r="A718"/>
      <c r="B718"/>
      <c r="C718"/>
      <c r="D718"/>
      <c r="E718"/>
      <c r="F718"/>
      <c r="G718" s="73"/>
    </row>
    <row r="719" spans="1:7" s="38" customFormat="1" ht="12.75">
      <c r="A719"/>
      <c r="B719"/>
      <c r="C719"/>
      <c r="D719"/>
      <c r="E719"/>
      <c r="F719"/>
      <c r="G719" s="73"/>
    </row>
    <row r="720" spans="1:7" s="38" customFormat="1" ht="12.75">
      <c r="A720"/>
      <c r="B720"/>
      <c r="C720"/>
      <c r="D720"/>
      <c r="E720"/>
      <c r="F720"/>
      <c r="G720" s="73"/>
    </row>
    <row r="721" spans="1:7" s="38" customFormat="1" ht="12.75">
      <c r="A721"/>
      <c r="B721"/>
      <c r="C721"/>
      <c r="D721"/>
      <c r="E721"/>
      <c r="F721"/>
      <c r="G721" s="73"/>
    </row>
    <row r="722" spans="1:7" s="67" customFormat="1" ht="12.75">
      <c r="A722"/>
      <c r="B722"/>
      <c r="C722"/>
      <c r="D722"/>
      <c r="E722"/>
      <c r="F722"/>
      <c r="G722" s="73"/>
    </row>
    <row r="723" spans="1:7" s="38" customFormat="1" ht="12.75">
      <c r="A723"/>
      <c r="B723"/>
      <c r="C723"/>
      <c r="D723"/>
      <c r="E723"/>
      <c r="F723"/>
      <c r="G723" s="73"/>
    </row>
    <row r="724" spans="1:7" s="38" customFormat="1" ht="12.75">
      <c r="A724"/>
      <c r="B724"/>
      <c r="C724"/>
      <c r="D724"/>
      <c r="E724"/>
      <c r="F724"/>
      <c r="G724" s="73"/>
    </row>
    <row r="725" spans="1:7" s="38" customFormat="1" ht="12.75">
      <c r="A725"/>
      <c r="B725"/>
      <c r="C725"/>
      <c r="D725"/>
      <c r="E725"/>
      <c r="F725"/>
      <c r="G725" s="73"/>
    </row>
    <row r="726" spans="1:7" s="38" customFormat="1" ht="12.75">
      <c r="A726"/>
      <c r="B726"/>
      <c r="C726"/>
      <c r="D726"/>
      <c r="E726"/>
      <c r="F726"/>
      <c r="G726" s="73"/>
    </row>
    <row r="727" spans="1:7" s="38" customFormat="1" ht="12.75">
      <c r="A727"/>
      <c r="B727"/>
      <c r="C727"/>
      <c r="D727"/>
      <c r="E727"/>
      <c r="F727"/>
      <c r="G727" s="73"/>
    </row>
    <row r="728" spans="1:7" s="38" customFormat="1" ht="12.75">
      <c r="A728"/>
      <c r="B728"/>
      <c r="C728"/>
      <c r="D728"/>
      <c r="E728"/>
      <c r="F728"/>
      <c r="G728" s="73"/>
    </row>
    <row r="729" spans="1:7" s="38" customFormat="1" ht="12.75">
      <c r="A729"/>
      <c r="B729"/>
      <c r="C729"/>
      <c r="D729"/>
      <c r="E729"/>
      <c r="F729"/>
      <c r="G729" s="73"/>
    </row>
    <row r="730" spans="1:7" s="38" customFormat="1" ht="12.75">
      <c r="A730"/>
      <c r="B730"/>
      <c r="C730"/>
      <c r="D730"/>
      <c r="E730"/>
      <c r="F730"/>
      <c r="G730" s="73"/>
    </row>
    <row r="731" spans="1:7" s="38" customFormat="1" ht="12.75">
      <c r="A731"/>
      <c r="B731"/>
      <c r="C731"/>
      <c r="D731"/>
      <c r="E731"/>
      <c r="F731"/>
      <c r="G731" s="73"/>
    </row>
    <row r="732" spans="1:7" s="38" customFormat="1" ht="12.75">
      <c r="A732"/>
      <c r="B732"/>
      <c r="C732"/>
      <c r="D732"/>
      <c r="E732"/>
      <c r="F732"/>
      <c r="G732" s="73"/>
    </row>
    <row r="733" spans="1:7" s="38" customFormat="1" ht="12.75">
      <c r="A733"/>
      <c r="B733"/>
      <c r="C733"/>
      <c r="D733"/>
      <c r="E733"/>
      <c r="F733"/>
      <c r="G733" s="73"/>
    </row>
    <row r="734" spans="1:7" s="38" customFormat="1" ht="12.75">
      <c r="A734"/>
      <c r="B734"/>
      <c r="C734"/>
      <c r="D734"/>
      <c r="E734"/>
      <c r="F734"/>
      <c r="G734" s="73"/>
    </row>
    <row r="735" spans="1:7" s="38" customFormat="1" ht="12.75">
      <c r="A735"/>
      <c r="B735"/>
      <c r="C735"/>
      <c r="D735"/>
      <c r="E735"/>
      <c r="F735"/>
      <c r="G735" s="73"/>
    </row>
    <row r="736" spans="1:7" s="38" customFormat="1" ht="12.75">
      <c r="A736"/>
      <c r="B736"/>
      <c r="C736"/>
      <c r="D736"/>
      <c r="E736"/>
      <c r="F736"/>
      <c r="G736" s="73"/>
    </row>
    <row r="737" spans="1:7" s="38" customFormat="1" ht="12.75">
      <c r="A737"/>
      <c r="B737"/>
      <c r="C737"/>
      <c r="D737"/>
      <c r="E737"/>
      <c r="F737"/>
      <c r="G737" s="73"/>
    </row>
    <row r="738" spans="1:7" s="38" customFormat="1" ht="12.75">
      <c r="A738"/>
      <c r="B738"/>
      <c r="C738"/>
      <c r="D738"/>
      <c r="E738"/>
      <c r="F738"/>
      <c r="G738" s="73"/>
    </row>
    <row r="739" spans="1:7" s="38" customFormat="1" ht="12.75">
      <c r="A739"/>
      <c r="B739"/>
      <c r="C739"/>
      <c r="D739"/>
      <c r="E739"/>
      <c r="F739"/>
      <c r="G739" s="73"/>
    </row>
    <row r="740" spans="1:7" s="38" customFormat="1" ht="12.75">
      <c r="A740"/>
      <c r="B740"/>
      <c r="C740"/>
      <c r="D740"/>
      <c r="E740"/>
      <c r="F740"/>
      <c r="G740" s="73"/>
    </row>
    <row r="741" spans="1:7" s="38" customFormat="1" ht="12.75">
      <c r="A741"/>
      <c r="B741"/>
      <c r="C741"/>
      <c r="D741"/>
      <c r="E741"/>
      <c r="F741"/>
      <c r="G741" s="73"/>
    </row>
    <row r="742" spans="1:7" s="38" customFormat="1" ht="12.75">
      <c r="A742"/>
      <c r="B742"/>
      <c r="C742"/>
      <c r="D742"/>
      <c r="E742"/>
      <c r="F742"/>
      <c r="G742" s="73"/>
    </row>
    <row r="743" spans="1:7" s="38" customFormat="1" ht="12.75">
      <c r="A743"/>
      <c r="B743"/>
      <c r="C743"/>
      <c r="D743"/>
      <c r="E743"/>
      <c r="F743"/>
      <c r="G743" s="73"/>
    </row>
    <row r="744" spans="1:7" s="38" customFormat="1" ht="12.75">
      <c r="A744"/>
      <c r="B744"/>
      <c r="C744"/>
      <c r="D744"/>
      <c r="E744"/>
      <c r="F744"/>
      <c r="G744" s="73"/>
    </row>
    <row r="745" spans="1:7" s="38" customFormat="1" ht="12.75">
      <c r="A745"/>
      <c r="B745"/>
      <c r="C745"/>
      <c r="D745"/>
      <c r="E745"/>
      <c r="F745"/>
      <c r="G745" s="73"/>
    </row>
    <row r="746" spans="1:7" s="38" customFormat="1" ht="12.75">
      <c r="A746"/>
      <c r="B746"/>
      <c r="C746"/>
      <c r="D746"/>
      <c r="E746"/>
      <c r="F746"/>
      <c r="G746" s="73"/>
    </row>
    <row r="747" spans="1:7" s="38" customFormat="1" ht="12.75">
      <c r="A747"/>
      <c r="B747"/>
      <c r="C747"/>
      <c r="D747"/>
      <c r="E747"/>
      <c r="F747"/>
      <c r="G747" s="73"/>
    </row>
    <row r="748" spans="1:7" s="38" customFormat="1" ht="12.75">
      <c r="A748"/>
      <c r="B748"/>
      <c r="C748"/>
      <c r="D748"/>
      <c r="E748"/>
      <c r="F748"/>
      <c r="G748" s="73"/>
    </row>
    <row r="749" spans="1:7" s="38" customFormat="1" ht="12.75">
      <c r="A749"/>
      <c r="B749"/>
      <c r="C749"/>
      <c r="D749"/>
      <c r="E749"/>
      <c r="F749"/>
      <c r="G749" s="73"/>
    </row>
    <row r="750" spans="1:7" s="67" customFormat="1" ht="12.75">
      <c r="A750"/>
      <c r="B750"/>
      <c r="C750"/>
      <c r="D750"/>
      <c r="E750"/>
      <c r="F750"/>
      <c r="G750" s="73"/>
    </row>
    <row r="751" spans="1:7" s="38" customFormat="1" ht="12.75">
      <c r="A751"/>
      <c r="B751"/>
      <c r="C751"/>
      <c r="D751"/>
      <c r="E751"/>
      <c r="F751"/>
      <c r="G751" s="73"/>
    </row>
    <row r="752" spans="1:7" s="38" customFormat="1" ht="12.75">
      <c r="A752"/>
      <c r="B752"/>
      <c r="C752"/>
      <c r="D752"/>
      <c r="E752"/>
      <c r="F752"/>
      <c r="G752" s="73"/>
    </row>
    <row r="753" spans="1:7" s="38" customFormat="1" ht="12.75">
      <c r="A753"/>
      <c r="B753"/>
      <c r="C753"/>
      <c r="D753"/>
      <c r="E753"/>
      <c r="F753"/>
      <c r="G753" s="73"/>
    </row>
    <row r="754" spans="1:7" s="38" customFormat="1" ht="12.75">
      <c r="A754"/>
      <c r="B754"/>
      <c r="C754"/>
      <c r="D754"/>
      <c r="E754"/>
      <c r="F754"/>
      <c r="G754" s="73"/>
    </row>
    <row r="755" spans="1:7" s="38" customFormat="1" ht="12.75">
      <c r="A755"/>
      <c r="B755"/>
      <c r="C755"/>
      <c r="D755"/>
      <c r="E755"/>
      <c r="F755"/>
      <c r="G755" s="73"/>
    </row>
    <row r="756" spans="1:7" s="38" customFormat="1" ht="12.75">
      <c r="A756"/>
      <c r="B756"/>
      <c r="C756"/>
      <c r="D756"/>
      <c r="E756"/>
      <c r="F756"/>
      <c r="G756" s="73"/>
    </row>
    <row r="757" spans="1:7" s="38" customFormat="1" ht="12.75">
      <c r="A757"/>
      <c r="B757"/>
      <c r="C757"/>
      <c r="D757"/>
      <c r="E757"/>
      <c r="F757"/>
      <c r="G757" s="73"/>
    </row>
    <row r="758" spans="1:7" s="38" customFormat="1" ht="12.75">
      <c r="A758"/>
      <c r="B758"/>
      <c r="C758"/>
      <c r="D758"/>
      <c r="E758"/>
      <c r="F758"/>
      <c r="G758" s="73"/>
    </row>
    <row r="759" spans="1:7" s="38" customFormat="1" ht="12.75">
      <c r="A759"/>
      <c r="B759"/>
      <c r="C759"/>
      <c r="D759"/>
      <c r="E759"/>
      <c r="F759"/>
      <c r="G759" s="73"/>
    </row>
    <row r="760" spans="1:7" s="38" customFormat="1" ht="12.75">
      <c r="A760"/>
      <c r="B760"/>
      <c r="C760"/>
      <c r="D760"/>
      <c r="E760"/>
      <c r="F760"/>
      <c r="G760" s="73"/>
    </row>
    <row r="761" spans="1:7" s="38" customFormat="1" ht="12.75">
      <c r="A761"/>
      <c r="B761"/>
      <c r="C761"/>
      <c r="D761"/>
      <c r="E761"/>
      <c r="F761"/>
      <c r="G761" s="73"/>
    </row>
    <row r="762" spans="1:7" s="38" customFormat="1" ht="12.75">
      <c r="A762"/>
      <c r="B762"/>
      <c r="C762"/>
      <c r="D762"/>
      <c r="E762"/>
      <c r="F762"/>
      <c r="G762" s="73"/>
    </row>
    <row r="763" spans="1:7" s="38" customFormat="1" ht="12.75">
      <c r="A763"/>
      <c r="B763"/>
      <c r="C763"/>
      <c r="D763"/>
      <c r="E763"/>
      <c r="F763"/>
      <c r="G763" s="73"/>
    </row>
    <row r="764" spans="1:7" s="38" customFormat="1" ht="12.75">
      <c r="A764"/>
      <c r="B764"/>
      <c r="C764"/>
      <c r="D764"/>
      <c r="E764"/>
      <c r="F764"/>
      <c r="G764" s="73"/>
    </row>
    <row r="765" spans="1:7" s="38" customFormat="1" ht="12.75">
      <c r="A765"/>
      <c r="B765"/>
      <c r="C765"/>
      <c r="D765"/>
      <c r="E765"/>
      <c r="F765"/>
      <c r="G765" s="73"/>
    </row>
    <row r="766" spans="1:7" s="38" customFormat="1" ht="12.75">
      <c r="A766"/>
      <c r="B766"/>
      <c r="C766"/>
      <c r="D766"/>
      <c r="E766"/>
      <c r="F766"/>
      <c r="G766" s="73"/>
    </row>
    <row r="767" spans="1:7" s="38" customFormat="1" ht="12.75">
      <c r="A767"/>
      <c r="B767"/>
      <c r="C767"/>
      <c r="D767"/>
      <c r="E767"/>
      <c r="F767"/>
      <c r="G767" s="73"/>
    </row>
    <row r="768" spans="1:7" s="38" customFormat="1" ht="12.75">
      <c r="A768"/>
      <c r="B768"/>
      <c r="C768"/>
      <c r="D768"/>
      <c r="E768"/>
      <c r="F768"/>
      <c r="G768" s="73"/>
    </row>
    <row r="769" spans="1:7" s="67" customFormat="1" ht="12.75">
      <c r="A769"/>
      <c r="B769"/>
      <c r="C769"/>
      <c r="D769"/>
      <c r="E769"/>
      <c r="F769"/>
      <c r="G769" s="73"/>
    </row>
    <row r="770" spans="1:7" s="67" customFormat="1" ht="12.75">
      <c r="A770"/>
      <c r="B770"/>
      <c r="C770"/>
      <c r="D770"/>
      <c r="E770"/>
      <c r="F770"/>
      <c r="G770" s="73"/>
    </row>
    <row r="771" spans="1:7" s="67" customFormat="1" ht="12.75">
      <c r="A771"/>
      <c r="B771"/>
      <c r="C771"/>
      <c r="D771"/>
      <c r="E771"/>
      <c r="F771"/>
      <c r="G771" s="73"/>
    </row>
    <row r="772" spans="1:7" s="67" customFormat="1" ht="12.75">
      <c r="A772"/>
      <c r="B772"/>
      <c r="C772"/>
      <c r="D772"/>
      <c r="E772"/>
      <c r="F772"/>
      <c r="G772" s="73"/>
    </row>
    <row r="773" spans="1:7" s="38" customFormat="1" ht="12.75">
      <c r="A773"/>
      <c r="B773"/>
      <c r="C773"/>
      <c r="D773"/>
      <c r="E773"/>
      <c r="F773"/>
      <c r="G773" s="73"/>
    </row>
    <row r="774" spans="1:7" s="38" customFormat="1" ht="12.75">
      <c r="A774"/>
      <c r="B774"/>
      <c r="C774"/>
      <c r="D774"/>
      <c r="E774"/>
      <c r="F774"/>
      <c r="G774" s="73"/>
    </row>
    <row r="775" spans="1:7" s="38" customFormat="1" ht="12.75">
      <c r="A775"/>
      <c r="B775"/>
      <c r="C775"/>
      <c r="D775"/>
      <c r="E775"/>
      <c r="F775"/>
      <c r="G775" s="73"/>
    </row>
    <row r="776" spans="1:7" s="38" customFormat="1" ht="12.75">
      <c r="A776"/>
      <c r="B776"/>
      <c r="C776"/>
      <c r="D776"/>
      <c r="E776"/>
      <c r="F776"/>
      <c r="G776" s="73"/>
    </row>
    <row r="777" spans="1:7" s="38" customFormat="1" ht="12.75">
      <c r="A777"/>
      <c r="B777"/>
      <c r="C777"/>
      <c r="D777"/>
      <c r="E777"/>
      <c r="F777"/>
      <c r="G777" s="73"/>
    </row>
    <row r="778" spans="1:7" s="38" customFormat="1" ht="12.75">
      <c r="A778"/>
      <c r="B778"/>
      <c r="C778"/>
      <c r="D778"/>
      <c r="E778"/>
      <c r="F778"/>
      <c r="G778" s="73"/>
    </row>
    <row r="779" spans="1:7" s="38" customFormat="1" ht="12.75">
      <c r="A779"/>
      <c r="B779"/>
      <c r="C779"/>
      <c r="D779"/>
      <c r="E779"/>
      <c r="F779"/>
      <c r="G779" s="73"/>
    </row>
    <row r="780" spans="1:7" s="38" customFormat="1" ht="12.75">
      <c r="A780"/>
      <c r="B780"/>
      <c r="C780"/>
      <c r="D780"/>
      <c r="E780"/>
      <c r="F780"/>
      <c r="G780" s="73"/>
    </row>
    <row r="781" spans="1:7" s="38" customFormat="1" ht="12.75">
      <c r="A781"/>
      <c r="B781"/>
      <c r="C781"/>
      <c r="D781"/>
      <c r="E781"/>
      <c r="F781"/>
      <c r="G781" s="73"/>
    </row>
    <row r="782" spans="1:7" s="38" customFormat="1" ht="12.75">
      <c r="A782"/>
      <c r="B782"/>
      <c r="C782"/>
      <c r="D782"/>
      <c r="E782"/>
      <c r="F782"/>
      <c r="G782" s="73"/>
    </row>
    <row r="783" spans="1:7" s="38" customFormat="1" ht="12.75">
      <c r="A783"/>
      <c r="B783"/>
      <c r="C783"/>
      <c r="D783"/>
      <c r="E783"/>
      <c r="F783"/>
      <c r="G783" s="73"/>
    </row>
    <row r="784" spans="1:7" s="38" customFormat="1" ht="12.75">
      <c r="A784"/>
      <c r="B784"/>
      <c r="C784"/>
      <c r="D784"/>
      <c r="E784"/>
      <c r="F784"/>
      <c r="G784" s="73"/>
    </row>
    <row r="785" spans="1:7" s="38" customFormat="1" ht="12.75">
      <c r="A785"/>
      <c r="B785"/>
      <c r="C785"/>
      <c r="D785"/>
      <c r="E785"/>
      <c r="F785"/>
      <c r="G785" s="73"/>
    </row>
    <row r="786" spans="1:7" s="38" customFormat="1" ht="12.75">
      <c r="A786"/>
      <c r="B786"/>
      <c r="C786"/>
      <c r="D786"/>
      <c r="E786"/>
      <c r="F786"/>
      <c r="G786" s="73"/>
    </row>
    <row r="787" spans="1:7" s="38" customFormat="1" ht="12.75">
      <c r="A787"/>
      <c r="B787"/>
      <c r="C787"/>
      <c r="D787"/>
      <c r="E787"/>
      <c r="F787"/>
      <c r="G787" s="73"/>
    </row>
    <row r="788" spans="1:7" s="38" customFormat="1" ht="12.75">
      <c r="A788"/>
      <c r="B788"/>
      <c r="C788"/>
      <c r="D788"/>
      <c r="E788"/>
      <c r="F788"/>
      <c r="G788" s="73"/>
    </row>
    <row r="789" spans="1:7" s="38" customFormat="1" ht="12.75">
      <c r="A789"/>
      <c r="B789"/>
      <c r="C789"/>
      <c r="D789"/>
      <c r="E789"/>
      <c r="F789"/>
      <c r="G789" s="73"/>
    </row>
    <row r="790" spans="1:7" s="38" customFormat="1" ht="12.75">
      <c r="A790"/>
      <c r="B790"/>
      <c r="C790"/>
      <c r="D790"/>
      <c r="E790"/>
      <c r="F790"/>
      <c r="G790" s="73"/>
    </row>
    <row r="791" spans="1:7" s="38" customFormat="1" ht="12.75">
      <c r="A791"/>
      <c r="B791"/>
      <c r="C791"/>
      <c r="D791"/>
      <c r="E791"/>
      <c r="F791"/>
      <c r="G791" s="73"/>
    </row>
    <row r="792" spans="1:7" s="38" customFormat="1" ht="12.75">
      <c r="A792"/>
      <c r="B792"/>
      <c r="C792"/>
      <c r="D792"/>
      <c r="E792"/>
      <c r="F792"/>
      <c r="G792" s="73"/>
    </row>
    <row r="793" spans="1:7" s="38" customFormat="1" ht="12.75">
      <c r="A793"/>
      <c r="B793"/>
      <c r="C793"/>
      <c r="D793"/>
      <c r="E793"/>
      <c r="F793"/>
      <c r="G793" s="73"/>
    </row>
    <row r="794" spans="1:7" s="38" customFormat="1" ht="12.75">
      <c r="A794"/>
      <c r="B794"/>
      <c r="C794"/>
      <c r="D794"/>
      <c r="E794"/>
      <c r="F794"/>
      <c r="G794" s="73"/>
    </row>
    <row r="795" spans="1:7" s="38" customFormat="1" ht="12.75">
      <c r="A795"/>
      <c r="B795"/>
      <c r="C795"/>
      <c r="D795"/>
      <c r="E795"/>
      <c r="F795"/>
      <c r="G795" s="73"/>
    </row>
    <row r="796" spans="1:7" s="38" customFormat="1" ht="12.75">
      <c r="A796"/>
      <c r="B796"/>
      <c r="C796"/>
      <c r="D796"/>
      <c r="E796"/>
      <c r="F796"/>
      <c r="G796" s="73"/>
    </row>
    <row r="797" spans="1:7" s="38" customFormat="1" ht="12.75">
      <c r="A797"/>
      <c r="B797"/>
      <c r="C797"/>
      <c r="D797"/>
      <c r="E797"/>
      <c r="F797"/>
      <c r="G797" s="73"/>
    </row>
    <row r="798" spans="1:7" s="38" customFormat="1" ht="12.75">
      <c r="A798"/>
      <c r="B798"/>
      <c r="C798"/>
      <c r="D798"/>
      <c r="E798"/>
      <c r="F798"/>
      <c r="G798" s="73"/>
    </row>
    <row r="799" spans="1:7" s="38" customFormat="1" ht="12.75">
      <c r="A799"/>
      <c r="B799"/>
      <c r="C799"/>
      <c r="D799"/>
      <c r="E799"/>
      <c r="F799"/>
      <c r="G799" s="73"/>
    </row>
    <row r="800" spans="1:7" s="38" customFormat="1" ht="12.75">
      <c r="A800"/>
      <c r="B800"/>
      <c r="C800"/>
      <c r="D800"/>
      <c r="E800"/>
      <c r="F800"/>
      <c r="G800" s="73"/>
    </row>
    <row r="801" spans="1:7" s="38" customFormat="1" ht="12.75">
      <c r="A801"/>
      <c r="B801"/>
      <c r="C801"/>
      <c r="D801"/>
      <c r="E801"/>
      <c r="F801"/>
      <c r="G801" s="73"/>
    </row>
    <row r="802" spans="1:7" s="38" customFormat="1" ht="12.75">
      <c r="A802"/>
      <c r="B802"/>
      <c r="C802"/>
      <c r="D802"/>
      <c r="E802"/>
      <c r="F802"/>
      <c r="G802" s="73"/>
    </row>
    <row r="803" spans="1:7" s="38" customFormat="1" ht="12.75">
      <c r="A803"/>
      <c r="B803"/>
      <c r="C803"/>
      <c r="D803"/>
      <c r="E803"/>
      <c r="F803"/>
      <c r="G803" s="73"/>
    </row>
    <row r="804" spans="1:7" s="38" customFormat="1" ht="12.75">
      <c r="A804"/>
      <c r="B804"/>
      <c r="C804"/>
      <c r="D804"/>
      <c r="E804"/>
      <c r="F804"/>
      <c r="G804" s="73"/>
    </row>
    <row r="805" spans="1:7" s="38" customFormat="1" ht="12.75">
      <c r="A805"/>
      <c r="B805"/>
      <c r="C805"/>
      <c r="D805"/>
      <c r="E805"/>
      <c r="F805"/>
      <c r="G805" s="73"/>
    </row>
    <row r="806" spans="1:7" s="38" customFormat="1" ht="12.75">
      <c r="A806"/>
      <c r="B806"/>
      <c r="C806"/>
      <c r="D806"/>
      <c r="E806"/>
      <c r="F806"/>
      <c r="G806" s="73"/>
    </row>
    <row r="807" spans="1:7" s="38" customFormat="1" ht="12.75">
      <c r="A807"/>
      <c r="B807"/>
      <c r="C807"/>
      <c r="D807"/>
      <c r="E807"/>
      <c r="F807"/>
      <c r="G807" s="73"/>
    </row>
    <row r="808" spans="1:7" s="38" customFormat="1" ht="12.75">
      <c r="A808"/>
      <c r="B808"/>
      <c r="C808"/>
      <c r="D808"/>
      <c r="E808"/>
      <c r="F808"/>
      <c r="G808" s="73"/>
    </row>
    <row r="809" spans="1:7" s="38" customFormat="1" ht="12.75">
      <c r="A809"/>
      <c r="B809"/>
      <c r="C809"/>
      <c r="D809"/>
      <c r="E809"/>
      <c r="F809"/>
      <c r="G809" s="73"/>
    </row>
    <row r="810" spans="1:7" s="38" customFormat="1" ht="12.75">
      <c r="A810"/>
      <c r="B810"/>
      <c r="C810"/>
      <c r="D810"/>
      <c r="E810"/>
      <c r="F810"/>
      <c r="G810" s="73"/>
    </row>
    <row r="811" spans="1:7" s="38" customFormat="1" ht="12.75">
      <c r="A811"/>
      <c r="B811"/>
      <c r="C811"/>
      <c r="D811"/>
      <c r="E811"/>
      <c r="F811"/>
      <c r="G811" s="73"/>
    </row>
    <row r="812" spans="1:7" s="38" customFormat="1" ht="12.75">
      <c r="A812"/>
      <c r="B812"/>
      <c r="C812"/>
      <c r="D812"/>
      <c r="E812"/>
      <c r="F812"/>
      <c r="G812" s="73"/>
    </row>
    <row r="813" spans="1:7" s="38" customFormat="1" ht="12.75">
      <c r="A813"/>
      <c r="B813"/>
      <c r="C813"/>
      <c r="D813"/>
      <c r="E813"/>
      <c r="F813"/>
      <c r="G813" s="73"/>
    </row>
    <row r="814" spans="1:7" s="38" customFormat="1" ht="12.75">
      <c r="A814"/>
      <c r="B814"/>
      <c r="C814"/>
      <c r="D814"/>
      <c r="E814"/>
      <c r="F814"/>
      <c r="G814" s="73"/>
    </row>
    <row r="815" spans="1:7" s="38" customFormat="1" ht="12.75">
      <c r="A815"/>
      <c r="B815"/>
      <c r="C815"/>
      <c r="D815"/>
      <c r="E815"/>
      <c r="F815"/>
      <c r="G815" s="73"/>
    </row>
    <row r="816" spans="1:7" s="67" customFormat="1" ht="12.75">
      <c r="A816"/>
      <c r="B816"/>
      <c r="C816"/>
      <c r="D816"/>
      <c r="E816"/>
      <c r="F816"/>
      <c r="G816" s="73"/>
    </row>
    <row r="817" spans="1:7" s="38" customFormat="1" ht="12.75">
      <c r="A817"/>
      <c r="B817"/>
      <c r="C817"/>
      <c r="D817"/>
      <c r="E817"/>
      <c r="F817"/>
      <c r="G817" s="73"/>
    </row>
    <row r="818" spans="1:7" s="38" customFormat="1" ht="12.75">
      <c r="A818"/>
      <c r="B818"/>
      <c r="C818"/>
      <c r="D818"/>
      <c r="E818"/>
      <c r="F818"/>
      <c r="G818" s="73"/>
    </row>
    <row r="819" spans="1:7" s="38" customFormat="1" ht="12.75">
      <c r="A819"/>
      <c r="B819"/>
      <c r="C819"/>
      <c r="D819"/>
      <c r="E819"/>
      <c r="F819"/>
      <c r="G819" s="73"/>
    </row>
    <row r="820" spans="1:7" s="38" customFormat="1" ht="12.75">
      <c r="A820"/>
      <c r="B820"/>
      <c r="C820"/>
      <c r="D820"/>
      <c r="E820"/>
      <c r="F820"/>
      <c r="G820" s="73"/>
    </row>
    <row r="821" spans="1:7" s="39" customFormat="1" ht="12.75">
      <c r="A821"/>
      <c r="B821"/>
      <c r="C821"/>
      <c r="D821"/>
      <c r="E821"/>
      <c r="F821"/>
      <c r="G821" s="73"/>
    </row>
    <row r="822" spans="1:7" s="39" customFormat="1" ht="12.75">
      <c r="A822"/>
      <c r="B822"/>
      <c r="C822"/>
      <c r="D822"/>
      <c r="E822"/>
      <c r="F822"/>
      <c r="G822" s="73"/>
    </row>
    <row r="823" spans="1:7" s="39" customFormat="1" ht="12.75">
      <c r="A823"/>
      <c r="B823"/>
      <c r="C823"/>
      <c r="D823"/>
      <c r="E823"/>
      <c r="F823"/>
      <c r="G823" s="73"/>
    </row>
    <row r="824" spans="1:7" s="39" customFormat="1" ht="12.75">
      <c r="A824"/>
      <c r="B824"/>
      <c r="C824"/>
      <c r="D824"/>
      <c r="E824"/>
      <c r="F824"/>
      <c r="G824" s="73"/>
    </row>
    <row r="825" spans="1:7" s="39" customFormat="1" ht="12.75">
      <c r="A825"/>
      <c r="B825"/>
      <c r="C825"/>
      <c r="D825"/>
      <c r="E825"/>
      <c r="F825"/>
      <c r="G825" s="73"/>
    </row>
    <row r="826" spans="1:7" s="39" customFormat="1" ht="12.75">
      <c r="A826"/>
      <c r="B826"/>
      <c r="C826"/>
      <c r="D826"/>
      <c r="E826"/>
      <c r="F826"/>
      <c r="G826" s="73"/>
    </row>
    <row r="827" spans="1:7" s="39" customFormat="1" ht="12.75">
      <c r="A827"/>
      <c r="B827"/>
      <c r="C827"/>
      <c r="D827"/>
      <c r="E827"/>
      <c r="F827"/>
      <c r="G827" s="73"/>
    </row>
    <row r="828" spans="1:7" s="39" customFormat="1" ht="12.75">
      <c r="A828"/>
      <c r="B828"/>
      <c r="C828"/>
      <c r="D828"/>
      <c r="E828"/>
      <c r="F828"/>
      <c r="G828" s="73"/>
    </row>
    <row r="829" spans="1:7" s="39" customFormat="1" ht="12.75">
      <c r="A829"/>
      <c r="B829"/>
      <c r="C829"/>
      <c r="D829"/>
      <c r="E829"/>
      <c r="F829"/>
      <c r="G829" s="73"/>
    </row>
    <row r="830" spans="1:7" s="39" customFormat="1" ht="12.75">
      <c r="A830"/>
      <c r="B830"/>
      <c r="C830"/>
      <c r="D830"/>
      <c r="E830"/>
      <c r="F830"/>
      <c r="G830" s="73"/>
    </row>
    <row r="831" spans="1:7" s="39" customFormat="1" ht="12.75">
      <c r="A831"/>
      <c r="B831"/>
      <c r="C831"/>
      <c r="D831"/>
      <c r="E831"/>
      <c r="F831"/>
      <c r="G831" s="73"/>
    </row>
    <row r="832" spans="1:7" s="39" customFormat="1" ht="12.75">
      <c r="A832"/>
      <c r="B832"/>
      <c r="C832"/>
      <c r="D832"/>
      <c r="E832"/>
      <c r="F832"/>
      <c r="G832" s="73"/>
    </row>
    <row r="833" spans="1:7" s="39" customFormat="1" ht="12.75">
      <c r="A833"/>
      <c r="B833"/>
      <c r="C833"/>
      <c r="D833"/>
      <c r="E833"/>
      <c r="F833"/>
      <c r="G833" s="73"/>
    </row>
    <row r="834" spans="1:7" s="39" customFormat="1" ht="12.75">
      <c r="A834"/>
      <c r="B834"/>
      <c r="C834"/>
      <c r="D834"/>
      <c r="E834"/>
      <c r="F834"/>
      <c r="G834" s="73"/>
    </row>
    <row r="835" spans="1:7" s="39" customFormat="1" ht="12.75">
      <c r="A835"/>
      <c r="B835"/>
      <c r="C835"/>
      <c r="D835"/>
      <c r="E835"/>
      <c r="F835"/>
      <c r="G835" s="73"/>
    </row>
    <row r="836" spans="1:7" s="39" customFormat="1" ht="12.75">
      <c r="A836"/>
      <c r="B836"/>
      <c r="C836"/>
      <c r="D836"/>
      <c r="E836"/>
      <c r="F836"/>
      <c r="G836" s="73"/>
    </row>
    <row r="837" spans="1:7" s="39" customFormat="1" ht="12.75">
      <c r="A837"/>
      <c r="B837"/>
      <c r="C837"/>
      <c r="D837"/>
      <c r="E837"/>
      <c r="F837"/>
      <c r="G837" s="73"/>
    </row>
    <row r="838" spans="1:7" s="39" customFormat="1" ht="12.75">
      <c r="A838"/>
      <c r="B838"/>
      <c r="C838"/>
      <c r="D838"/>
      <c r="E838"/>
      <c r="F838"/>
      <c r="G838" s="73"/>
    </row>
    <row r="839" spans="1:7" s="69" customFormat="1" ht="12.75">
      <c r="A839"/>
      <c r="B839"/>
      <c r="C839"/>
      <c r="D839"/>
      <c r="E839"/>
      <c r="F839"/>
      <c r="G839" s="73"/>
    </row>
    <row r="840" spans="1:7" s="39" customFormat="1" ht="12.75">
      <c r="A840"/>
      <c r="B840"/>
      <c r="C840"/>
      <c r="D840"/>
      <c r="E840"/>
      <c r="F840"/>
      <c r="G840" s="73"/>
    </row>
    <row r="841" spans="1:7" s="39" customFormat="1" ht="12.75">
      <c r="A841"/>
      <c r="B841"/>
      <c r="C841"/>
      <c r="D841"/>
      <c r="E841"/>
      <c r="F841"/>
      <c r="G841" s="73"/>
    </row>
    <row r="842" spans="1:7" s="39" customFormat="1" ht="12.75">
      <c r="A842"/>
      <c r="B842"/>
      <c r="C842"/>
      <c r="D842"/>
      <c r="E842"/>
      <c r="F842"/>
      <c r="G842" s="73"/>
    </row>
    <row r="843" spans="1:7" s="39" customFormat="1" ht="12.75">
      <c r="A843"/>
      <c r="B843"/>
      <c r="C843"/>
      <c r="D843"/>
      <c r="E843"/>
      <c r="F843"/>
      <c r="G843" s="73"/>
    </row>
    <row r="844" spans="1:7" s="39" customFormat="1" ht="12.75">
      <c r="A844"/>
      <c r="B844"/>
      <c r="C844"/>
      <c r="D844"/>
      <c r="E844"/>
      <c r="F844"/>
      <c r="G844" s="73"/>
    </row>
    <row r="845" spans="1:7" s="39" customFormat="1" ht="12.75">
      <c r="A845"/>
      <c r="B845"/>
      <c r="C845"/>
      <c r="D845"/>
      <c r="E845"/>
      <c r="F845"/>
      <c r="G845" s="73"/>
    </row>
    <row r="846" spans="1:7" s="39" customFormat="1" ht="12.75">
      <c r="A846"/>
      <c r="B846"/>
      <c r="C846"/>
      <c r="D846"/>
      <c r="E846"/>
      <c r="F846"/>
      <c r="G846" s="73"/>
    </row>
    <row r="847" spans="1:7" s="39" customFormat="1" ht="12.75">
      <c r="A847"/>
      <c r="B847"/>
      <c r="C847"/>
      <c r="D847"/>
      <c r="E847"/>
      <c r="F847"/>
      <c r="G847" s="73"/>
    </row>
    <row r="848" spans="1:7" s="69" customFormat="1" ht="12.75">
      <c r="A848"/>
      <c r="B848"/>
      <c r="C848"/>
      <c r="D848"/>
      <c r="E848"/>
      <c r="F848"/>
      <c r="G848" s="73"/>
    </row>
    <row r="849" spans="1:7" s="39" customFormat="1" ht="12.75">
      <c r="A849"/>
      <c r="B849"/>
      <c r="C849"/>
      <c r="D849"/>
      <c r="E849"/>
      <c r="F849"/>
      <c r="G849" s="73"/>
    </row>
    <row r="850" spans="1:7" s="39" customFormat="1" ht="12.75">
      <c r="A850"/>
      <c r="B850"/>
      <c r="C850"/>
      <c r="D850"/>
      <c r="E850"/>
      <c r="F850"/>
      <c r="G850" s="73"/>
    </row>
    <row r="851" spans="1:7" s="39" customFormat="1" ht="12.75">
      <c r="A851"/>
      <c r="B851"/>
      <c r="C851"/>
      <c r="D851"/>
      <c r="E851"/>
      <c r="F851"/>
      <c r="G851" s="73"/>
    </row>
    <row r="852" spans="1:7" s="39" customFormat="1" ht="12.75">
      <c r="A852"/>
      <c r="B852"/>
      <c r="C852"/>
      <c r="D852"/>
      <c r="E852"/>
      <c r="F852"/>
      <c r="G852" s="73"/>
    </row>
    <row r="853" spans="1:7" s="39" customFormat="1" ht="12.75">
      <c r="A853"/>
      <c r="B853"/>
      <c r="C853"/>
      <c r="D853"/>
      <c r="E853"/>
      <c r="F853"/>
      <c r="G853" s="73"/>
    </row>
    <row r="854" spans="1:7" s="39" customFormat="1" ht="12.75">
      <c r="A854"/>
      <c r="B854"/>
      <c r="C854"/>
      <c r="D854"/>
      <c r="E854"/>
      <c r="F854"/>
      <c r="G854" s="73"/>
    </row>
    <row r="855" spans="1:7" s="39" customFormat="1" ht="12.75">
      <c r="A855"/>
      <c r="B855"/>
      <c r="C855"/>
      <c r="D855"/>
      <c r="E855"/>
      <c r="F855"/>
      <c r="G855" s="73"/>
    </row>
    <row r="856" spans="1:7" s="39" customFormat="1" ht="12.75">
      <c r="A856"/>
      <c r="B856"/>
      <c r="C856"/>
      <c r="D856"/>
      <c r="E856"/>
      <c r="F856"/>
      <c r="G856" s="73"/>
    </row>
    <row r="857" spans="1:7" s="39" customFormat="1" ht="12.75">
      <c r="A857"/>
      <c r="B857"/>
      <c r="C857"/>
      <c r="D857"/>
      <c r="E857"/>
      <c r="F857"/>
      <c r="G857" s="73"/>
    </row>
    <row r="858" spans="1:7" s="39" customFormat="1" ht="12.75">
      <c r="A858"/>
      <c r="B858"/>
      <c r="C858"/>
      <c r="D858"/>
      <c r="E858"/>
      <c r="F858"/>
      <c r="G858" s="73"/>
    </row>
    <row r="859" spans="1:7" s="39" customFormat="1" ht="12.75">
      <c r="A859"/>
      <c r="B859"/>
      <c r="C859"/>
      <c r="D859"/>
      <c r="E859"/>
      <c r="F859"/>
      <c r="G859" s="73"/>
    </row>
    <row r="860" spans="1:7" s="39" customFormat="1" ht="12.75">
      <c r="A860"/>
      <c r="B860"/>
      <c r="C860"/>
      <c r="D860"/>
      <c r="E860"/>
      <c r="F860"/>
      <c r="G860" s="73"/>
    </row>
    <row r="861" spans="1:7" s="39" customFormat="1" ht="12.75">
      <c r="A861"/>
      <c r="B861"/>
      <c r="C861"/>
      <c r="D861"/>
      <c r="E861"/>
      <c r="F861"/>
      <c r="G861" s="73"/>
    </row>
    <row r="862" spans="1:7" s="69" customFormat="1" ht="12.75">
      <c r="A862"/>
      <c r="B862"/>
      <c r="C862"/>
      <c r="D862"/>
      <c r="E862"/>
      <c r="F862"/>
      <c r="G862" s="73"/>
    </row>
    <row r="863" spans="1:7" s="39" customFormat="1" ht="12.75">
      <c r="A863"/>
      <c r="B863"/>
      <c r="C863"/>
      <c r="D863"/>
      <c r="E863"/>
      <c r="F863"/>
      <c r="G863" s="73"/>
    </row>
    <row r="864" spans="1:7" s="69" customFormat="1" ht="12.75">
      <c r="A864"/>
      <c r="B864"/>
      <c r="C864"/>
      <c r="D864"/>
      <c r="E864"/>
      <c r="F864"/>
      <c r="G864" s="73"/>
    </row>
    <row r="865" spans="1:7" s="69" customFormat="1" ht="12.75">
      <c r="A865"/>
      <c r="B865"/>
      <c r="C865"/>
      <c r="D865"/>
      <c r="E865"/>
      <c r="F865"/>
      <c r="G865" s="73"/>
    </row>
    <row r="866" spans="1:7" s="69" customFormat="1" ht="12.75">
      <c r="A866"/>
      <c r="B866"/>
      <c r="C866"/>
      <c r="D866"/>
      <c r="E866"/>
      <c r="F866"/>
      <c r="G866" s="73"/>
    </row>
    <row r="867" spans="1:7" s="39" customFormat="1" ht="12.75">
      <c r="A867"/>
      <c r="B867"/>
      <c r="C867"/>
      <c r="D867"/>
      <c r="E867"/>
      <c r="F867"/>
      <c r="G867" s="73"/>
    </row>
    <row r="868" spans="1:7" s="39" customFormat="1" ht="12.75">
      <c r="A868"/>
      <c r="B868"/>
      <c r="C868"/>
      <c r="D868"/>
      <c r="E868"/>
      <c r="F868"/>
      <c r="G868" s="73"/>
    </row>
    <row r="869" spans="1:7" s="39" customFormat="1" ht="12.75">
      <c r="A869"/>
      <c r="B869"/>
      <c r="C869"/>
      <c r="D869"/>
      <c r="E869"/>
      <c r="F869"/>
      <c r="G869" s="73"/>
    </row>
    <row r="870" spans="1:7" s="39" customFormat="1" ht="12.75">
      <c r="A870"/>
      <c r="B870"/>
      <c r="C870"/>
      <c r="D870"/>
      <c r="E870"/>
      <c r="F870"/>
      <c r="G870" s="73"/>
    </row>
    <row r="871" spans="1:7" s="39" customFormat="1" ht="12.75">
      <c r="A871"/>
      <c r="B871"/>
      <c r="C871"/>
      <c r="D871"/>
      <c r="E871"/>
      <c r="F871"/>
      <c r="G871" s="73"/>
    </row>
    <row r="872" spans="1:7" s="69" customFormat="1" ht="12.75">
      <c r="A872"/>
      <c r="B872"/>
      <c r="C872"/>
      <c r="D872"/>
      <c r="E872"/>
      <c r="F872"/>
      <c r="G872" s="73"/>
    </row>
    <row r="873" spans="1:7" s="69" customFormat="1" ht="12.75">
      <c r="A873"/>
      <c r="B873"/>
      <c r="C873"/>
      <c r="D873"/>
      <c r="E873"/>
      <c r="F873"/>
      <c r="G873" s="73"/>
    </row>
    <row r="874" spans="1:7" s="69" customFormat="1" ht="12.75">
      <c r="A874"/>
      <c r="B874"/>
      <c r="C874"/>
      <c r="D874"/>
      <c r="E874"/>
      <c r="F874"/>
      <c r="G874" s="73"/>
    </row>
    <row r="875" spans="1:7" s="69" customFormat="1" ht="12.75">
      <c r="A875"/>
      <c r="B875"/>
      <c r="C875"/>
      <c r="D875"/>
      <c r="E875"/>
      <c r="F875"/>
      <c r="G875" s="73"/>
    </row>
    <row r="876" spans="1:7" s="69" customFormat="1" ht="12.75">
      <c r="A876"/>
      <c r="B876"/>
      <c r="C876"/>
      <c r="D876"/>
      <c r="E876"/>
      <c r="F876"/>
      <c r="G876" s="73"/>
    </row>
    <row r="877" spans="1:7" s="39" customFormat="1" ht="12.75">
      <c r="A877"/>
      <c r="B877"/>
      <c r="C877"/>
      <c r="D877"/>
      <c r="E877"/>
      <c r="F877"/>
      <c r="G877" s="73"/>
    </row>
    <row r="878" spans="1:7" s="39" customFormat="1" ht="12.75">
      <c r="A878"/>
      <c r="B878"/>
      <c r="C878"/>
      <c r="D878"/>
      <c r="E878"/>
      <c r="F878"/>
      <c r="G878" s="73"/>
    </row>
    <row r="879" spans="1:7" s="39" customFormat="1" ht="12.75">
      <c r="A879"/>
      <c r="B879"/>
      <c r="C879"/>
      <c r="D879"/>
      <c r="E879"/>
      <c r="F879"/>
      <c r="G879" s="73"/>
    </row>
    <row r="880" spans="1:7" s="39" customFormat="1" ht="12.75">
      <c r="A880"/>
      <c r="B880"/>
      <c r="C880"/>
      <c r="D880"/>
      <c r="E880"/>
      <c r="F880"/>
      <c r="G880" s="73"/>
    </row>
    <row r="881" spans="1:7" s="39" customFormat="1" ht="12.75">
      <c r="A881"/>
      <c r="B881"/>
      <c r="C881"/>
      <c r="D881"/>
      <c r="E881"/>
      <c r="F881"/>
      <c r="G881" s="73"/>
    </row>
    <row r="882" spans="1:7" s="39" customFormat="1" ht="12.75">
      <c r="A882"/>
      <c r="B882"/>
      <c r="C882"/>
      <c r="D882"/>
      <c r="E882"/>
      <c r="F882"/>
      <c r="G882" s="73"/>
    </row>
    <row r="883" spans="1:7" s="39" customFormat="1" ht="12.75">
      <c r="A883"/>
      <c r="B883"/>
      <c r="C883"/>
      <c r="D883"/>
      <c r="E883"/>
      <c r="F883"/>
      <c r="G883" s="73"/>
    </row>
    <row r="884" spans="1:7" s="39" customFormat="1" ht="12.75">
      <c r="A884"/>
      <c r="B884"/>
      <c r="C884"/>
      <c r="D884"/>
      <c r="E884"/>
      <c r="F884"/>
      <c r="G884" s="73"/>
    </row>
    <row r="885" spans="1:7" s="39" customFormat="1" ht="12.75">
      <c r="A885"/>
      <c r="B885"/>
      <c r="C885"/>
      <c r="D885"/>
      <c r="E885"/>
      <c r="F885"/>
      <c r="G885" s="73"/>
    </row>
    <row r="886" spans="1:7" s="39" customFormat="1" ht="12.75">
      <c r="A886"/>
      <c r="B886"/>
      <c r="C886"/>
      <c r="D886"/>
      <c r="E886"/>
      <c r="F886"/>
      <c r="G886" s="73"/>
    </row>
    <row r="887" spans="1:7" s="39" customFormat="1" ht="12.75">
      <c r="A887"/>
      <c r="B887"/>
      <c r="C887"/>
      <c r="D887"/>
      <c r="E887"/>
      <c r="F887"/>
      <c r="G887" s="73"/>
    </row>
    <row r="888" spans="1:7" s="39" customFormat="1" ht="12.75">
      <c r="A888"/>
      <c r="B888"/>
      <c r="C888"/>
      <c r="D888"/>
      <c r="E888"/>
      <c r="F888"/>
      <c r="G888" s="73"/>
    </row>
    <row r="889" spans="1:7" s="39" customFormat="1" ht="12.75">
      <c r="A889"/>
      <c r="B889"/>
      <c r="C889"/>
      <c r="D889"/>
      <c r="E889"/>
      <c r="F889"/>
      <c r="G889" s="73"/>
    </row>
    <row r="890" spans="1:7" s="39" customFormat="1" ht="12.75">
      <c r="A890"/>
      <c r="B890"/>
      <c r="C890"/>
      <c r="D890"/>
      <c r="E890"/>
      <c r="F890"/>
      <c r="G890" s="73"/>
    </row>
    <row r="891" spans="1:7" s="39" customFormat="1" ht="12.75">
      <c r="A891"/>
      <c r="B891"/>
      <c r="C891"/>
      <c r="D891"/>
      <c r="E891"/>
      <c r="F891"/>
      <c r="G891" s="73"/>
    </row>
    <row r="892" spans="1:7" s="39" customFormat="1" ht="12.75">
      <c r="A892"/>
      <c r="B892"/>
      <c r="C892"/>
      <c r="D892"/>
      <c r="E892"/>
      <c r="F892"/>
      <c r="G892" s="73"/>
    </row>
    <row r="893" spans="1:7" s="39" customFormat="1" ht="12.75">
      <c r="A893"/>
      <c r="B893"/>
      <c r="C893"/>
      <c r="D893"/>
      <c r="E893"/>
      <c r="F893"/>
      <c r="G893" s="73"/>
    </row>
    <row r="894" spans="1:7" s="39" customFormat="1" ht="12.75">
      <c r="A894"/>
      <c r="B894"/>
      <c r="C894"/>
      <c r="D894"/>
      <c r="E894"/>
      <c r="F894"/>
      <c r="G894" s="73"/>
    </row>
    <row r="895" spans="1:7" s="39" customFormat="1" ht="12.75">
      <c r="A895"/>
      <c r="B895"/>
      <c r="C895"/>
      <c r="D895"/>
      <c r="E895"/>
      <c r="F895"/>
      <c r="G895" s="73"/>
    </row>
    <row r="896" spans="1:7" s="39" customFormat="1" ht="12.75">
      <c r="A896"/>
      <c r="B896"/>
      <c r="C896"/>
      <c r="D896"/>
      <c r="E896"/>
      <c r="F896"/>
      <c r="G896" s="73"/>
    </row>
    <row r="897" spans="1:7" s="39" customFormat="1" ht="12.75">
      <c r="A897"/>
      <c r="B897"/>
      <c r="C897"/>
      <c r="D897"/>
      <c r="E897"/>
      <c r="F897"/>
      <c r="G897" s="73"/>
    </row>
    <row r="898" spans="1:7" s="39" customFormat="1" ht="12.75">
      <c r="A898"/>
      <c r="B898"/>
      <c r="C898"/>
      <c r="D898"/>
      <c r="E898"/>
      <c r="F898"/>
      <c r="G898" s="73"/>
    </row>
    <row r="899" spans="1:7" s="39" customFormat="1" ht="12.75">
      <c r="A899"/>
      <c r="B899"/>
      <c r="C899"/>
      <c r="D899"/>
      <c r="E899"/>
      <c r="F899"/>
      <c r="G899" s="73"/>
    </row>
    <row r="900" spans="1:7" s="39" customFormat="1" ht="12.75">
      <c r="A900"/>
      <c r="B900"/>
      <c r="C900"/>
      <c r="D900"/>
      <c r="E900"/>
      <c r="F900"/>
      <c r="G900" s="73"/>
    </row>
    <row r="901" spans="1:7" s="39" customFormat="1" ht="12.75">
      <c r="A901"/>
      <c r="B901"/>
      <c r="C901"/>
      <c r="D901"/>
      <c r="E901"/>
      <c r="F901"/>
      <c r="G901" s="73"/>
    </row>
    <row r="902" spans="1:7" s="39" customFormat="1" ht="12.75">
      <c r="A902"/>
      <c r="B902"/>
      <c r="C902"/>
      <c r="D902"/>
      <c r="E902"/>
      <c r="F902"/>
      <c r="G902" s="73"/>
    </row>
    <row r="903" spans="1:7" s="39" customFormat="1" ht="12.75">
      <c r="A903"/>
      <c r="B903"/>
      <c r="C903"/>
      <c r="D903"/>
      <c r="E903"/>
      <c r="F903"/>
      <c r="G903" s="73"/>
    </row>
    <row r="904" spans="1:7" s="39" customFormat="1" ht="12.75">
      <c r="A904"/>
      <c r="B904"/>
      <c r="C904"/>
      <c r="D904"/>
      <c r="E904"/>
      <c r="F904"/>
      <c r="G904" s="73"/>
    </row>
    <row r="905" spans="1:7" s="39" customFormat="1" ht="12.75">
      <c r="A905"/>
      <c r="B905"/>
      <c r="C905"/>
      <c r="D905"/>
      <c r="E905"/>
      <c r="F905"/>
      <c r="G905" s="73"/>
    </row>
    <row r="906" spans="1:7" s="39" customFormat="1" ht="12.75">
      <c r="A906"/>
      <c r="B906"/>
      <c r="C906"/>
      <c r="D906"/>
      <c r="E906"/>
      <c r="F906"/>
      <c r="G906" s="73"/>
    </row>
    <row r="907" spans="1:7" s="39" customFormat="1" ht="12.75">
      <c r="A907"/>
      <c r="B907"/>
      <c r="C907"/>
      <c r="D907"/>
      <c r="E907"/>
      <c r="F907"/>
      <c r="G907" s="73"/>
    </row>
    <row r="908" spans="1:7" s="39" customFormat="1" ht="12.75">
      <c r="A908"/>
      <c r="B908"/>
      <c r="C908"/>
      <c r="D908"/>
      <c r="E908"/>
      <c r="F908"/>
      <c r="G908" s="73"/>
    </row>
    <row r="909" spans="1:7" s="69" customFormat="1" ht="12.75">
      <c r="A909"/>
      <c r="B909"/>
      <c r="C909"/>
      <c r="D909"/>
      <c r="E909"/>
      <c r="F909"/>
      <c r="G909" s="73"/>
    </row>
    <row r="910" spans="1:7" s="39" customFormat="1" ht="12.75">
      <c r="A910"/>
      <c r="B910"/>
      <c r="C910"/>
      <c r="D910"/>
      <c r="E910"/>
      <c r="F910"/>
      <c r="G910" s="73"/>
    </row>
    <row r="911" spans="1:7" s="39" customFormat="1" ht="12.75">
      <c r="A911"/>
      <c r="B911"/>
      <c r="C911"/>
      <c r="D911"/>
      <c r="E911"/>
      <c r="F911"/>
      <c r="G911" s="73"/>
    </row>
    <row r="912" spans="1:7" s="39" customFormat="1" ht="12.75">
      <c r="A912"/>
      <c r="B912"/>
      <c r="C912"/>
      <c r="D912"/>
      <c r="E912"/>
      <c r="F912"/>
      <c r="G912" s="73"/>
    </row>
    <row r="913" spans="1:7" s="39" customFormat="1" ht="12.75">
      <c r="A913"/>
      <c r="B913"/>
      <c r="C913"/>
      <c r="D913"/>
      <c r="E913"/>
      <c r="F913"/>
      <c r="G913" s="73"/>
    </row>
    <row r="914" spans="1:7" s="39" customFormat="1" ht="12.75">
      <c r="A914"/>
      <c r="B914"/>
      <c r="C914"/>
      <c r="D914"/>
      <c r="E914"/>
      <c r="F914"/>
      <c r="G914" s="73"/>
    </row>
    <row r="915" spans="1:7" s="39" customFormat="1" ht="12.75">
      <c r="A915"/>
      <c r="B915"/>
      <c r="C915"/>
      <c r="D915"/>
      <c r="E915"/>
      <c r="F915"/>
      <c r="G915" s="73"/>
    </row>
    <row r="916" spans="1:7" s="39" customFormat="1" ht="12.75">
      <c r="A916"/>
      <c r="B916"/>
      <c r="C916"/>
      <c r="D916"/>
      <c r="E916"/>
      <c r="F916"/>
      <c r="G916" s="73"/>
    </row>
    <row r="917" spans="1:7" s="39" customFormat="1" ht="12.75">
      <c r="A917"/>
      <c r="B917"/>
      <c r="C917"/>
      <c r="D917"/>
      <c r="E917"/>
      <c r="F917"/>
      <c r="G917" s="73"/>
    </row>
    <row r="918" spans="1:7" s="39" customFormat="1" ht="12.75">
      <c r="A918"/>
      <c r="B918"/>
      <c r="C918"/>
      <c r="D918"/>
      <c r="E918"/>
      <c r="F918"/>
      <c r="G918" s="73"/>
    </row>
    <row r="919" spans="1:7" s="39" customFormat="1" ht="12.75">
      <c r="A919"/>
      <c r="B919"/>
      <c r="C919"/>
      <c r="D919"/>
      <c r="E919"/>
      <c r="F919"/>
      <c r="G919" s="73"/>
    </row>
    <row r="920" spans="1:7" s="39" customFormat="1" ht="12.75">
      <c r="A920"/>
      <c r="B920"/>
      <c r="C920"/>
      <c r="D920"/>
      <c r="E920"/>
      <c r="F920"/>
      <c r="G920" s="73"/>
    </row>
    <row r="921" spans="1:7" s="39" customFormat="1" ht="12.75">
      <c r="A921"/>
      <c r="B921"/>
      <c r="C921"/>
      <c r="D921"/>
      <c r="E921"/>
      <c r="F921"/>
      <c r="G921" s="73"/>
    </row>
    <row r="922" spans="1:7" s="39" customFormat="1" ht="12.75">
      <c r="A922"/>
      <c r="B922"/>
      <c r="C922"/>
      <c r="D922"/>
      <c r="E922"/>
      <c r="F922"/>
      <c r="G922" s="73"/>
    </row>
    <row r="923" spans="1:7" s="39" customFormat="1" ht="12.75">
      <c r="A923"/>
      <c r="B923"/>
      <c r="C923"/>
      <c r="D923"/>
      <c r="E923"/>
      <c r="F923"/>
      <c r="G923" s="73"/>
    </row>
    <row r="924" spans="1:7" s="39" customFormat="1" ht="12.75">
      <c r="A924"/>
      <c r="B924"/>
      <c r="C924"/>
      <c r="D924"/>
      <c r="E924"/>
      <c r="F924"/>
      <c r="G924" s="73"/>
    </row>
    <row r="925" spans="1:7" s="39" customFormat="1" ht="12.75">
      <c r="A925"/>
      <c r="B925"/>
      <c r="C925"/>
      <c r="D925"/>
      <c r="E925"/>
      <c r="F925"/>
      <c r="G925" s="73"/>
    </row>
    <row r="926" spans="1:7" s="39" customFormat="1" ht="12.75">
      <c r="A926"/>
      <c r="B926"/>
      <c r="C926"/>
      <c r="D926"/>
      <c r="E926"/>
      <c r="F926"/>
      <c r="G926" s="73"/>
    </row>
    <row r="927" spans="1:7" s="39" customFormat="1" ht="12.75">
      <c r="A927"/>
      <c r="B927"/>
      <c r="C927"/>
      <c r="D927"/>
      <c r="E927"/>
      <c r="F927"/>
      <c r="G927" s="73"/>
    </row>
    <row r="928" spans="1:7" s="39" customFormat="1" ht="12.75">
      <c r="A928"/>
      <c r="B928"/>
      <c r="C928"/>
      <c r="D928"/>
      <c r="E928"/>
      <c r="F928"/>
      <c r="G928" s="73"/>
    </row>
    <row r="929" spans="1:7" s="39" customFormat="1" ht="12.75">
      <c r="A929"/>
      <c r="B929"/>
      <c r="C929"/>
      <c r="D929"/>
      <c r="E929"/>
      <c r="F929"/>
      <c r="G929" s="73"/>
    </row>
    <row r="930" spans="1:7" s="39" customFormat="1" ht="12.75">
      <c r="A930"/>
      <c r="B930"/>
      <c r="C930"/>
      <c r="D930"/>
      <c r="E930"/>
      <c r="F930"/>
      <c r="G930" s="73"/>
    </row>
    <row r="931" spans="1:7" s="39" customFormat="1" ht="12.75">
      <c r="A931"/>
      <c r="B931"/>
      <c r="C931"/>
      <c r="D931"/>
      <c r="E931"/>
      <c r="F931"/>
      <c r="G931" s="73"/>
    </row>
    <row r="932" spans="1:7" s="69" customFormat="1" ht="12.75">
      <c r="A932"/>
      <c r="B932"/>
      <c r="C932"/>
      <c r="D932"/>
      <c r="E932"/>
      <c r="F932"/>
      <c r="G932" s="73"/>
    </row>
    <row r="933" spans="1:7" s="39" customFormat="1" ht="12.75">
      <c r="A933"/>
      <c r="B933"/>
      <c r="C933"/>
      <c r="D933"/>
      <c r="E933"/>
      <c r="F933"/>
      <c r="G933" s="73"/>
    </row>
    <row r="934" spans="1:7" s="39" customFormat="1" ht="12.75">
      <c r="A934"/>
      <c r="B934"/>
      <c r="C934"/>
      <c r="D934"/>
      <c r="E934"/>
      <c r="F934"/>
      <c r="G934" s="73"/>
    </row>
    <row r="935" spans="1:7" s="39" customFormat="1" ht="12.75">
      <c r="A935"/>
      <c r="B935"/>
      <c r="C935"/>
      <c r="D935"/>
      <c r="E935"/>
      <c r="F935"/>
      <c r="G935" s="73"/>
    </row>
    <row r="936" spans="1:7" s="39" customFormat="1" ht="12.75">
      <c r="A936"/>
      <c r="B936"/>
      <c r="C936"/>
      <c r="D936"/>
      <c r="E936"/>
      <c r="F936"/>
      <c r="G936" s="73"/>
    </row>
    <row r="937" spans="1:7" s="39" customFormat="1" ht="12.75">
      <c r="A937"/>
      <c r="B937"/>
      <c r="C937"/>
      <c r="D937"/>
      <c r="E937"/>
      <c r="F937"/>
      <c r="G937" s="73"/>
    </row>
    <row r="938" spans="1:7" s="39" customFormat="1" ht="12.75">
      <c r="A938"/>
      <c r="B938"/>
      <c r="C938"/>
      <c r="D938"/>
      <c r="E938"/>
      <c r="F938"/>
      <c r="G938" s="73"/>
    </row>
    <row r="939" spans="1:7" s="39" customFormat="1" ht="12.75">
      <c r="A939"/>
      <c r="B939"/>
      <c r="C939"/>
      <c r="D939"/>
      <c r="E939"/>
      <c r="F939"/>
      <c r="G939" s="73"/>
    </row>
    <row r="940" spans="1:7" s="39" customFormat="1" ht="12.75">
      <c r="A940"/>
      <c r="B940"/>
      <c r="C940"/>
      <c r="D940"/>
      <c r="E940"/>
      <c r="F940"/>
      <c r="G940" s="73"/>
    </row>
    <row r="941" spans="1:7" s="39" customFormat="1" ht="12.75">
      <c r="A941"/>
      <c r="B941"/>
      <c r="C941"/>
      <c r="D941"/>
      <c r="E941"/>
      <c r="F941"/>
      <c r="G941" s="73"/>
    </row>
    <row r="942" spans="1:7" s="39" customFormat="1" ht="12.75">
      <c r="A942"/>
      <c r="B942"/>
      <c r="C942"/>
      <c r="D942"/>
      <c r="E942"/>
      <c r="F942"/>
      <c r="G942" s="73"/>
    </row>
    <row r="943" spans="1:7" s="39" customFormat="1" ht="12.75">
      <c r="A943"/>
      <c r="B943"/>
      <c r="C943"/>
      <c r="D943"/>
      <c r="E943"/>
      <c r="F943"/>
      <c r="G943" s="73"/>
    </row>
    <row r="944" spans="1:7" s="39" customFormat="1" ht="12.75">
      <c r="A944"/>
      <c r="B944"/>
      <c r="C944"/>
      <c r="D944"/>
      <c r="E944"/>
      <c r="F944"/>
      <c r="G944" s="73"/>
    </row>
    <row r="945" spans="1:7" s="39" customFormat="1" ht="12.75">
      <c r="A945"/>
      <c r="B945"/>
      <c r="C945"/>
      <c r="D945"/>
      <c r="E945"/>
      <c r="F945"/>
      <c r="G945" s="73"/>
    </row>
    <row r="946" spans="1:7" s="39" customFormat="1" ht="12.75">
      <c r="A946"/>
      <c r="B946"/>
      <c r="C946"/>
      <c r="D946"/>
      <c r="E946"/>
      <c r="F946"/>
      <c r="G946" s="73"/>
    </row>
    <row r="947" spans="1:7" s="69" customFormat="1" ht="12.75">
      <c r="A947"/>
      <c r="B947"/>
      <c r="C947"/>
      <c r="D947"/>
      <c r="E947"/>
      <c r="F947"/>
      <c r="G947" s="73"/>
    </row>
    <row r="948" spans="1:7" s="39" customFormat="1" ht="12.75">
      <c r="A948"/>
      <c r="B948"/>
      <c r="C948"/>
      <c r="D948"/>
      <c r="E948"/>
      <c r="F948"/>
      <c r="G948" s="73"/>
    </row>
    <row r="949" spans="1:7" s="39" customFormat="1" ht="12.75">
      <c r="A949"/>
      <c r="B949"/>
      <c r="C949"/>
      <c r="D949"/>
      <c r="E949"/>
      <c r="F949"/>
      <c r="G949" s="73"/>
    </row>
    <row r="950" spans="1:7" s="39" customFormat="1" ht="12.75">
      <c r="A950"/>
      <c r="B950"/>
      <c r="C950"/>
      <c r="D950"/>
      <c r="E950"/>
      <c r="F950"/>
      <c r="G950" s="73"/>
    </row>
    <row r="951" spans="1:7" s="39" customFormat="1" ht="12.75">
      <c r="A951"/>
      <c r="B951"/>
      <c r="C951"/>
      <c r="D951"/>
      <c r="E951"/>
      <c r="F951"/>
      <c r="G951" s="73"/>
    </row>
    <row r="952" spans="1:7" s="39" customFormat="1" ht="12.75">
      <c r="A952"/>
      <c r="B952"/>
      <c r="C952"/>
      <c r="D952"/>
      <c r="E952"/>
      <c r="F952"/>
      <c r="G952" s="73"/>
    </row>
    <row r="953" spans="1:7" s="39" customFormat="1" ht="12.75">
      <c r="A953"/>
      <c r="B953"/>
      <c r="C953"/>
      <c r="D953"/>
      <c r="E953"/>
      <c r="F953"/>
      <c r="G953" s="73"/>
    </row>
    <row r="954" spans="1:7" s="39" customFormat="1" ht="12.75">
      <c r="A954"/>
      <c r="B954"/>
      <c r="C954"/>
      <c r="D954"/>
      <c r="E954"/>
      <c r="F954"/>
      <c r="G954" s="73"/>
    </row>
    <row r="955" spans="1:7" s="39" customFormat="1" ht="12.75">
      <c r="A955"/>
      <c r="B955"/>
      <c r="C955"/>
      <c r="D955"/>
      <c r="E955"/>
      <c r="F955"/>
      <c r="G955" s="73"/>
    </row>
    <row r="956" spans="1:7" s="39" customFormat="1" ht="12.75">
      <c r="A956"/>
      <c r="B956"/>
      <c r="C956"/>
      <c r="D956"/>
      <c r="E956"/>
      <c r="F956"/>
      <c r="G956" s="73"/>
    </row>
    <row r="957" spans="1:7" s="39" customFormat="1" ht="12.75">
      <c r="A957"/>
      <c r="B957"/>
      <c r="C957"/>
      <c r="D957"/>
      <c r="E957"/>
      <c r="F957"/>
      <c r="G957" s="73"/>
    </row>
    <row r="958" spans="1:7" s="39" customFormat="1" ht="12.75">
      <c r="A958"/>
      <c r="B958"/>
      <c r="C958"/>
      <c r="D958"/>
      <c r="E958"/>
      <c r="F958"/>
      <c r="G958" s="73"/>
    </row>
    <row r="959" spans="1:7" s="39" customFormat="1" ht="12.75">
      <c r="A959"/>
      <c r="B959"/>
      <c r="C959"/>
      <c r="D959"/>
      <c r="E959"/>
      <c r="F959"/>
      <c r="G959" s="73"/>
    </row>
    <row r="960" spans="1:7" s="39" customFormat="1" ht="12.75">
      <c r="A960"/>
      <c r="B960"/>
      <c r="C960"/>
      <c r="D960"/>
      <c r="E960"/>
      <c r="F960"/>
      <c r="G960" s="73"/>
    </row>
    <row r="961" spans="1:7" s="39" customFormat="1" ht="12.75">
      <c r="A961"/>
      <c r="B961"/>
      <c r="C961"/>
      <c r="D961"/>
      <c r="E961"/>
      <c r="F961"/>
      <c r="G961" s="73"/>
    </row>
    <row r="962" spans="1:7" s="39" customFormat="1" ht="12.75">
      <c r="A962"/>
      <c r="B962"/>
      <c r="C962"/>
      <c r="D962"/>
      <c r="E962"/>
      <c r="F962"/>
      <c r="G962" s="73"/>
    </row>
    <row r="963" spans="1:7" s="39" customFormat="1" ht="12.75">
      <c r="A963"/>
      <c r="B963"/>
      <c r="C963"/>
      <c r="D963"/>
      <c r="E963"/>
      <c r="F963"/>
      <c r="G963" s="73"/>
    </row>
    <row r="964" spans="1:7" s="39" customFormat="1" ht="12.75">
      <c r="A964"/>
      <c r="B964"/>
      <c r="C964"/>
      <c r="D964"/>
      <c r="E964"/>
      <c r="F964"/>
      <c r="G964" s="73"/>
    </row>
    <row r="965" spans="1:7" s="39" customFormat="1" ht="12.75">
      <c r="A965"/>
      <c r="B965"/>
      <c r="C965"/>
      <c r="D965"/>
      <c r="E965"/>
      <c r="F965"/>
      <c r="G965" s="73"/>
    </row>
    <row r="966" spans="1:7" s="39" customFormat="1" ht="12.75">
      <c r="A966"/>
      <c r="B966"/>
      <c r="C966"/>
      <c r="D966"/>
      <c r="E966"/>
      <c r="F966"/>
      <c r="G966" s="73"/>
    </row>
    <row r="967" spans="1:7" s="39" customFormat="1" ht="12.75">
      <c r="A967"/>
      <c r="B967"/>
      <c r="C967"/>
      <c r="D967"/>
      <c r="E967"/>
      <c r="F967"/>
      <c r="G967" s="73"/>
    </row>
    <row r="968" spans="1:7" s="39" customFormat="1" ht="12.75">
      <c r="A968"/>
      <c r="B968"/>
      <c r="C968"/>
      <c r="D968"/>
      <c r="E968"/>
      <c r="F968"/>
      <c r="G968" s="73"/>
    </row>
    <row r="969" spans="1:7" s="39" customFormat="1" ht="12.75">
      <c r="A969"/>
      <c r="B969"/>
      <c r="C969"/>
      <c r="D969"/>
      <c r="E969"/>
      <c r="F969"/>
      <c r="G969" s="73"/>
    </row>
    <row r="970" spans="1:7" s="39" customFormat="1" ht="12.75">
      <c r="A970"/>
      <c r="B970"/>
      <c r="C970"/>
      <c r="D970"/>
      <c r="E970"/>
      <c r="F970"/>
      <c r="G970" s="73"/>
    </row>
    <row r="971" spans="1:7" s="39" customFormat="1" ht="12.75">
      <c r="A971"/>
      <c r="B971"/>
      <c r="C971"/>
      <c r="D971"/>
      <c r="E971"/>
      <c r="F971"/>
      <c r="G971" s="73"/>
    </row>
    <row r="972" spans="1:7" s="39" customFormat="1" ht="12.75">
      <c r="A972"/>
      <c r="B972"/>
      <c r="C972"/>
      <c r="D972"/>
      <c r="E972"/>
      <c r="F972"/>
      <c r="G972" s="73"/>
    </row>
    <row r="973" spans="1:7" s="39" customFormat="1" ht="12.75">
      <c r="A973"/>
      <c r="B973"/>
      <c r="C973"/>
      <c r="D973"/>
      <c r="E973"/>
      <c r="F973"/>
      <c r="G973" s="73"/>
    </row>
    <row r="974" spans="1:7" s="39" customFormat="1" ht="12.75">
      <c r="A974"/>
      <c r="B974"/>
      <c r="C974"/>
      <c r="D974"/>
      <c r="E974"/>
      <c r="F974"/>
      <c r="G974" s="73"/>
    </row>
    <row r="975" spans="1:7" s="39" customFormat="1" ht="12.75">
      <c r="A975"/>
      <c r="B975"/>
      <c r="C975"/>
      <c r="D975"/>
      <c r="E975"/>
      <c r="F975"/>
      <c r="G975" s="73"/>
    </row>
    <row r="976" spans="1:7" s="69" customFormat="1" ht="12.75">
      <c r="A976"/>
      <c r="B976"/>
      <c r="C976"/>
      <c r="D976"/>
      <c r="E976"/>
      <c r="F976"/>
      <c r="G976" s="73"/>
    </row>
    <row r="977" spans="1:7" s="39" customFormat="1" ht="12.75">
      <c r="A977"/>
      <c r="B977"/>
      <c r="C977"/>
      <c r="D977"/>
      <c r="E977"/>
      <c r="F977"/>
      <c r="G977" s="73"/>
    </row>
    <row r="978" spans="1:7" s="69" customFormat="1" ht="12.75">
      <c r="A978"/>
      <c r="B978"/>
      <c r="C978"/>
      <c r="D978"/>
      <c r="E978"/>
      <c r="F978"/>
      <c r="G978" s="73"/>
    </row>
    <row r="979" spans="1:7" s="39" customFormat="1" ht="12.75">
      <c r="A979"/>
      <c r="B979"/>
      <c r="C979"/>
      <c r="D979"/>
      <c r="E979"/>
      <c r="F979"/>
      <c r="G979" s="73"/>
    </row>
    <row r="980" spans="1:7" s="39" customFormat="1" ht="12.75">
      <c r="A980"/>
      <c r="B980"/>
      <c r="C980"/>
      <c r="D980"/>
      <c r="E980"/>
      <c r="F980"/>
      <c r="G980" s="73"/>
    </row>
    <row r="981" spans="1:7" s="39" customFormat="1" ht="12.75">
      <c r="A981"/>
      <c r="B981"/>
      <c r="C981"/>
      <c r="D981"/>
      <c r="E981"/>
      <c r="F981"/>
      <c r="G981" s="73"/>
    </row>
    <row r="982" spans="1:7" s="39" customFormat="1" ht="12.75">
      <c r="A982"/>
      <c r="B982"/>
      <c r="C982"/>
      <c r="D982"/>
      <c r="E982"/>
      <c r="F982"/>
      <c r="G982" s="73"/>
    </row>
    <row r="983" spans="1:7" s="39" customFormat="1" ht="12.75">
      <c r="A983"/>
      <c r="B983"/>
      <c r="C983"/>
      <c r="D983"/>
      <c r="E983"/>
      <c r="F983"/>
      <c r="G983" s="73"/>
    </row>
    <row r="984" spans="1:7" s="39" customFormat="1" ht="12.75">
      <c r="A984"/>
      <c r="B984"/>
      <c r="C984"/>
      <c r="D984"/>
      <c r="E984"/>
      <c r="F984"/>
      <c r="G984" s="73"/>
    </row>
    <row r="985" spans="1:7" s="39" customFormat="1" ht="12.75">
      <c r="A985"/>
      <c r="B985"/>
      <c r="C985"/>
      <c r="D985"/>
      <c r="E985"/>
      <c r="F985"/>
      <c r="G985" s="73"/>
    </row>
    <row r="986" spans="1:7" s="39" customFormat="1" ht="12.75">
      <c r="A986"/>
      <c r="B986"/>
      <c r="C986"/>
      <c r="D986"/>
      <c r="E986"/>
      <c r="F986"/>
      <c r="G986" s="73"/>
    </row>
    <row r="987" spans="1:7" s="69" customFormat="1" ht="12.75">
      <c r="A987"/>
      <c r="B987"/>
      <c r="C987"/>
      <c r="D987"/>
      <c r="E987"/>
      <c r="F987"/>
      <c r="G987" s="73"/>
    </row>
    <row r="988" spans="1:7" s="69" customFormat="1" ht="12.75">
      <c r="A988"/>
      <c r="B988"/>
      <c r="C988"/>
      <c r="D988"/>
      <c r="E988"/>
      <c r="F988"/>
      <c r="G988" s="73"/>
    </row>
    <row r="989" spans="1:7" s="69" customFormat="1" ht="12.75">
      <c r="A989"/>
      <c r="B989"/>
      <c r="C989"/>
      <c r="D989"/>
      <c r="E989"/>
      <c r="F989"/>
      <c r="G989" s="73"/>
    </row>
    <row r="990" spans="1:7" s="69" customFormat="1" ht="12.75">
      <c r="A990"/>
      <c r="B990"/>
      <c r="C990"/>
      <c r="D990"/>
      <c r="E990"/>
      <c r="F990"/>
      <c r="G990" s="73"/>
    </row>
    <row r="991" spans="1:7" s="39" customFormat="1" ht="12.75">
      <c r="A991"/>
      <c r="B991"/>
      <c r="C991"/>
      <c r="D991"/>
      <c r="E991"/>
      <c r="F991"/>
      <c r="G991" s="73"/>
    </row>
    <row r="992" spans="1:7" s="69" customFormat="1" ht="12.75">
      <c r="A992"/>
      <c r="B992"/>
      <c r="C992"/>
      <c r="D992"/>
      <c r="E992"/>
      <c r="F992"/>
      <c r="G992" s="73"/>
    </row>
    <row r="993" spans="1:7" s="39" customFormat="1" ht="12.75">
      <c r="A993"/>
      <c r="B993"/>
      <c r="C993"/>
      <c r="D993"/>
      <c r="E993"/>
      <c r="F993"/>
      <c r="G993" s="73"/>
    </row>
    <row r="994" spans="1:7" s="39" customFormat="1" ht="12.75">
      <c r="A994"/>
      <c r="B994"/>
      <c r="C994"/>
      <c r="D994"/>
      <c r="E994"/>
      <c r="F994"/>
      <c r="G994" s="73"/>
    </row>
    <row r="995" spans="1:7" s="39" customFormat="1" ht="12.75">
      <c r="A995"/>
      <c r="B995"/>
      <c r="C995"/>
      <c r="D995"/>
      <c r="E995"/>
      <c r="F995"/>
      <c r="G995" s="73"/>
    </row>
    <row r="996" spans="1:7" s="39" customFormat="1" ht="12.75">
      <c r="A996"/>
      <c r="B996"/>
      <c r="C996"/>
      <c r="D996"/>
      <c r="E996"/>
      <c r="F996"/>
      <c r="G996" s="73"/>
    </row>
    <row r="997" spans="1:7" s="39" customFormat="1" ht="12.75">
      <c r="A997"/>
      <c r="B997"/>
      <c r="C997"/>
      <c r="D997"/>
      <c r="E997"/>
      <c r="F997"/>
      <c r="G997" s="73"/>
    </row>
    <row r="998" spans="1:7" s="39" customFormat="1" ht="12.75">
      <c r="A998"/>
      <c r="B998"/>
      <c r="C998"/>
      <c r="D998"/>
      <c r="E998"/>
      <c r="F998"/>
      <c r="G998" s="73"/>
    </row>
    <row r="999" spans="1:7" s="39" customFormat="1" ht="12.75">
      <c r="A999"/>
      <c r="B999"/>
      <c r="C999"/>
      <c r="D999"/>
      <c r="E999"/>
      <c r="F999"/>
      <c r="G999" s="73"/>
    </row>
    <row r="1000" spans="1:7" s="39" customFormat="1" ht="12.75">
      <c r="A1000"/>
      <c r="B1000"/>
      <c r="C1000"/>
      <c r="D1000"/>
      <c r="E1000"/>
      <c r="F1000"/>
      <c r="G1000" s="73"/>
    </row>
    <row r="1001" spans="1:7" s="39" customFormat="1" ht="12.75">
      <c r="A1001"/>
      <c r="B1001"/>
      <c r="C1001"/>
      <c r="D1001"/>
      <c r="E1001"/>
      <c r="F1001"/>
      <c r="G1001" s="73"/>
    </row>
    <row r="1002" spans="1:7" s="39" customFormat="1" ht="12.75">
      <c r="A1002"/>
      <c r="B1002"/>
      <c r="C1002"/>
      <c r="D1002"/>
      <c r="E1002"/>
      <c r="F1002"/>
      <c r="G1002" s="73"/>
    </row>
    <row r="1003" spans="1:7" s="39" customFormat="1" ht="12.75">
      <c r="A1003"/>
      <c r="B1003"/>
      <c r="C1003"/>
      <c r="D1003"/>
      <c r="E1003"/>
      <c r="F1003"/>
      <c r="G1003" s="73"/>
    </row>
    <row r="1004" spans="1:7" s="39" customFormat="1" ht="12.75">
      <c r="A1004"/>
      <c r="B1004"/>
      <c r="C1004"/>
      <c r="D1004"/>
      <c r="E1004"/>
      <c r="F1004"/>
      <c r="G1004" s="73"/>
    </row>
    <row r="1005" spans="1:7" s="39" customFormat="1" ht="12.75">
      <c r="A1005"/>
      <c r="B1005"/>
      <c r="C1005"/>
      <c r="D1005"/>
      <c r="E1005"/>
      <c r="F1005"/>
      <c r="G1005" s="73"/>
    </row>
    <row r="1006" spans="1:7" s="39" customFormat="1" ht="12.75">
      <c r="A1006"/>
      <c r="B1006"/>
      <c r="C1006"/>
      <c r="D1006"/>
      <c r="E1006"/>
      <c r="F1006"/>
      <c r="G1006" s="73"/>
    </row>
    <row r="1007" spans="1:7" s="39" customFormat="1" ht="12.75">
      <c r="A1007"/>
      <c r="B1007"/>
      <c r="C1007"/>
      <c r="D1007"/>
      <c r="E1007"/>
      <c r="F1007"/>
      <c r="G1007" s="73"/>
    </row>
    <row r="1008" spans="1:7" s="39" customFormat="1" ht="12.75">
      <c r="A1008"/>
      <c r="B1008"/>
      <c r="C1008"/>
      <c r="D1008"/>
      <c r="E1008"/>
      <c r="F1008"/>
      <c r="G1008" s="73"/>
    </row>
    <row r="1009" spans="1:7" s="39" customFormat="1" ht="12.75">
      <c r="A1009"/>
      <c r="B1009"/>
      <c r="C1009"/>
      <c r="D1009"/>
      <c r="E1009"/>
      <c r="F1009"/>
      <c r="G1009" s="73"/>
    </row>
    <row r="1010" spans="1:7" s="39" customFormat="1" ht="12.75">
      <c r="A1010"/>
      <c r="B1010"/>
      <c r="C1010"/>
      <c r="D1010"/>
      <c r="E1010"/>
      <c r="F1010"/>
      <c r="G1010" s="73"/>
    </row>
    <row r="1011" spans="1:7" s="39" customFormat="1" ht="12.75">
      <c r="A1011"/>
      <c r="B1011"/>
      <c r="C1011"/>
      <c r="D1011"/>
      <c r="E1011"/>
      <c r="F1011"/>
      <c r="G1011" s="73"/>
    </row>
    <row r="1012" spans="1:7" s="6" customFormat="1" ht="12.75">
      <c r="A1012"/>
      <c r="B1012"/>
      <c r="C1012"/>
      <c r="D1012"/>
      <c r="E1012"/>
      <c r="F1012"/>
      <c r="G1012" s="73"/>
    </row>
    <row r="1013" spans="1:7" s="6" customFormat="1" ht="12.75">
      <c r="A1013"/>
      <c r="B1013"/>
      <c r="C1013"/>
      <c r="D1013"/>
      <c r="E1013"/>
      <c r="F1013"/>
      <c r="G1013" s="73"/>
    </row>
    <row r="1014" spans="1:7" s="6" customFormat="1" ht="12.75">
      <c r="A1014"/>
      <c r="B1014"/>
      <c r="C1014"/>
      <c r="D1014"/>
      <c r="E1014"/>
      <c r="F1014"/>
      <c r="G1014" s="73"/>
    </row>
    <row r="1015" spans="1:7" s="6" customFormat="1" ht="12.75">
      <c r="A1015"/>
      <c r="B1015"/>
      <c r="C1015"/>
      <c r="D1015"/>
      <c r="E1015"/>
      <c r="F1015"/>
      <c r="G1015" s="73"/>
    </row>
    <row r="1016" spans="1:7" s="6" customFormat="1" ht="12.75">
      <c r="A1016"/>
      <c r="B1016"/>
      <c r="C1016"/>
      <c r="D1016"/>
      <c r="E1016"/>
      <c r="F1016"/>
      <c r="G1016" s="73"/>
    </row>
    <row r="1017" spans="1:7" s="6" customFormat="1" ht="12.75">
      <c r="A1017"/>
      <c r="B1017"/>
      <c r="C1017"/>
      <c r="D1017"/>
      <c r="E1017"/>
      <c r="F1017"/>
      <c r="G1017" s="73"/>
    </row>
    <row r="1018" spans="1:7" s="6" customFormat="1" ht="12.75">
      <c r="A1018"/>
      <c r="B1018"/>
      <c r="C1018"/>
      <c r="D1018"/>
      <c r="E1018"/>
      <c r="F1018"/>
      <c r="G1018" s="73"/>
    </row>
    <row r="1019" spans="1:7" s="6" customFormat="1" ht="12.75">
      <c r="A1019"/>
      <c r="B1019"/>
      <c r="C1019"/>
      <c r="D1019"/>
      <c r="E1019"/>
      <c r="F1019"/>
      <c r="G1019" s="73"/>
    </row>
    <row r="1020" spans="1:7" s="6" customFormat="1" ht="12.75">
      <c r="A1020"/>
      <c r="B1020"/>
      <c r="C1020"/>
      <c r="D1020"/>
      <c r="E1020"/>
      <c r="F1020"/>
      <c r="G1020" s="73"/>
    </row>
    <row r="1021" spans="1:7" s="6" customFormat="1" ht="12.75">
      <c r="A1021"/>
      <c r="B1021"/>
      <c r="C1021"/>
      <c r="D1021"/>
      <c r="E1021"/>
      <c r="F1021"/>
      <c r="G1021" s="73"/>
    </row>
    <row r="1022" spans="1:7" s="6" customFormat="1" ht="12.75">
      <c r="A1022"/>
      <c r="B1022"/>
      <c r="C1022"/>
      <c r="D1022"/>
      <c r="E1022"/>
      <c r="F1022"/>
      <c r="G1022" s="73"/>
    </row>
    <row r="1023" spans="1:7" s="6" customFormat="1" ht="12.75">
      <c r="A1023"/>
      <c r="B1023"/>
      <c r="C1023"/>
      <c r="D1023"/>
      <c r="E1023"/>
      <c r="F1023"/>
      <c r="G1023" s="73"/>
    </row>
    <row r="1024" spans="1:7" s="6" customFormat="1" ht="12.75">
      <c r="A1024"/>
      <c r="B1024"/>
      <c r="C1024"/>
      <c r="D1024"/>
      <c r="E1024"/>
      <c r="F1024"/>
      <c r="G1024" s="73"/>
    </row>
    <row r="1025" spans="1:7" s="6" customFormat="1" ht="12.75">
      <c r="A1025"/>
      <c r="B1025"/>
      <c r="C1025"/>
      <c r="D1025"/>
      <c r="E1025"/>
      <c r="F1025"/>
      <c r="G1025" s="73"/>
    </row>
    <row r="1026" spans="1:7" s="6" customFormat="1" ht="12.75">
      <c r="A1026"/>
      <c r="B1026"/>
      <c r="C1026"/>
      <c r="D1026"/>
      <c r="E1026"/>
      <c r="F1026"/>
      <c r="G1026" s="73"/>
    </row>
    <row r="1027" spans="1:7" s="6" customFormat="1" ht="12.75">
      <c r="A1027"/>
      <c r="B1027"/>
      <c r="C1027"/>
      <c r="D1027"/>
      <c r="E1027"/>
      <c r="F1027"/>
      <c r="G1027" s="73"/>
    </row>
    <row r="1028" spans="1:7" s="6" customFormat="1" ht="12.75">
      <c r="A1028"/>
      <c r="B1028"/>
      <c r="C1028"/>
      <c r="D1028"/>
      <c r="E1028"/>
      <c r="F1028"/>
      <c r="G1028" s="73"/>
    </row>
    <row r="1029" spans="1:7" s="6" customFormat="1" ht="12.75">
      <c r="A1029"/>
      <c r="B1029"/>
      <c r="C1029"/>
      <c r="D1029"/>
      <c r="E1029"/>
      <c r="F1029"/>
      <c r="G1029" s="73"/>
    </row>
    <row r="1030" spans="1:7" s="6" customFormat="1" ht="12.75">
      <c r="A1030"/>
      <c r="B1030"/>
      <c r="C1030"/>
      <c r="D1030"/>
      <c r="E1030"/>
      <c r="F1030"/>
      <c r="G1030" s="73"/>
    </row>
    <row r="1031" spans="1:7" s="6" customFormat="1" ht="12.75">
      <c r="A1031"/>
      <c r="B1031"/>
      <c r="C1031"/>
      <c r="D1031"/>
      <c r="E1031"/>
      <c r="F1031"/>
      <c r="G1031" s="73"/>
    </row>
    <row r="1032" spans="1:7" s="6" customFormat="1" ht="12.75">
      <c r="A1032"/>
      <c r="B1032"/>
      <c r="C1032"/>
      <c r="D1032"/>
      <c r="E1032"/>
      <c r="F1032"/>
      <c r="G1032" s="73"/>
    </row>
    <row r="1033" spans="1:7" s="6" customFormat="1" ht="12.75">
      <c r="A1033"/>
      <c r="B1033"/>
      <c r="C1033"/>
      <c r="D1033"/>
      <c r="E1033"/>
      <c r="F1033"/>
      <c r="G1033" s="73"/>
    </row>
    <row r="1034" spans="1:7" s="6" customFormat="1" ht="12.75">
      <c r="A1034"/>
      <c r="B1034"/>
      <c r="C1034"/>
      <c r="D1034"/>
      <c r="E1034"/>
      <c r="F1034"/>
      <c r="G1034" s="73"/>
    </row>
    <row r="1035" spans="1:7" s="6" customFormat="1" ht="12.75">
      <c r="A1035"/>
      <c r="B1035"/>
      <c r="C1035"/>
      <c r="D1035"/>
      <c r="E1035"/>
      <c r="F1035"/>
      <c r="G1035" s="73"/>
    </row>
    <row r="1036" spans="1:7" s="6" customFormat="1" ht="12.75">
      <c r="A1036"/>
      <c r="B1036"/>
      <c r="C1036"/>
      <c r="D1036"/>
      <c r="E1036"/>
      <c r="F1036"/>
      <c r="G1036" s="73"/>
    </row>
    <row r="1037" spans="1:7" s="6" customFormat="1" ht="12.75">
      <c r="A1037"/>
      <c r="B1037"/>
      <c r="C1037"/>
      <c r="D1037"/>
      <c r="E1037"/>
      <c r="F1037"/>
      <c r="G1037" s="73"/>
    </row>
    <row r="1038" spans="1:7" s="6" customFormat="1" ht="12.75">
      <c r="A1038"/>
      <c r="B1038"/>
      <c r="C1038"/>
      <c r="D1038"/>
      <c r="E1038"/>
      <c r="F1038"/>
      <c r="G1038" s="73"/>
    </row>
    <row r="1039" spans="1:7" s="6" customFormat="1" ht="12.75">
      <c r="A1039"/>
      <c r="B1039"/>
      <c r="C1039"/>
      <c r="D1039"/>
      <c r="E1039"/>
      <c r="F1039"/>
      <c r="G1039" s="73"/>
    </row>
    <row r="1040" spans="1:7" s="6" customFormat="1" ht="12.75">
      <c r="A1040"/>
      <c r="B1040"/>
      <c r="C1040"/>
      <c r="D1040"/>
      <c r="E1040"/>
      <c r="F1040"/>
      <c r="G1040" s="73"/>
    </row>
    <row r="1041" spans="1:7" s="6" customFormat="1" ht="12.75">
      <c r="A1041"/>
      <c r="B1041"/>
      <c r="C1041"/>
      <c r="D1041"/>
      <c r="E1041"/>
      <c r="F1041"/>
      <c r="G1041" s="73"/>
    </row>
    <row r="1042" spans="1:7" s="6" customFormat="1" ht="12.75">
      <c r="A1042"/>
      <c r="B1042"/>
      <c r="C1042"/>
      <c r="D1042"/>
      <c r="E1042"/>
      <c r="F1042"/>
      <c r="G1042" s="73"/>
    </row>
    <row r="1043" spans="1:7" s="6" customFormat="1" ht="12.75">
      <c r="A1043"/>
      <c r="B1043"/>
      <c r="C1043"/>
      <c r="D1043"/>
      <c r="E1043"/>
      <c r="F1043"/>
      <c r="G1043" s="73"/>
    </row>
    <row r="1044" spans="1:7" s="6" customFormat="1" ht="12.75">
      <c r="A1044"/>
      <c r="B1044"/>
      <c r="C1044"/>
      <c r="D1044"/>
      <c r="E1044"/>
      <c r="F1044"/>
      <c r="G1044" s="73"/>
    </row>
    <row r="1045" spans="1:7" s="6" customFormat="1" ht="12.75">
      <c r="A1045"/>
      <c r="B1045"/>
      <c r="C1045"/>
      <c r="D1045"/>
      <c r="E1045"/>
      <c r="F1045"/>
      <c r="G1045" s="73"/>
    </row>
    <row r="1046" spans="1:7" s="6" customFormat="1" ht="12.75">
      <c r="A1046"/>
      <c r="B1046"/>
      <c r="C1046"/>
      <c r="D1046"/>
      <c r="E1046"/>
      <c r="F1046"/>
      <c r="G1046" s="73"/>
    </row>
    <row r="1047" spans="1:7" s="6" customFormat="1" ht="12.75">
      <c r="A1047"/>
      <c r="B1047"/>
      <c r="C1047"/>
      <c r="D1047"/>
      <c r="E1047"/>
      <c r="F1047"/>
      <c r="G1047" s="73"/>
    </row>
    <row r="1048" spans="1:7" s="6" customFormat="1" ht="12.75">
      <c r="A1048"/>
      <c r="B1048"/>
      <c r="C1048"/>
      <c r="D1048"/>
      <c r="E1048"/>
      <c r="F1048"/>
      <c r="G1048" s="73"/>
    </row>
    <row r="1049" spans="1:7" s="6" customFormat="1" ht="12.75">
      <c r="A1049"/>
      <c r="B1049"/>
      <c r="C1049"/>
      <c r="D1049"/>
      <c r="E1049"/>
      <c r="F1049"/>
      <c r="G1049" s="73"/>
    </row>
    <row r="1050" spans="1:7" s="6" customFormat="1" ht="12.75">
      <c r="A1050"/>
      <c r="B1050"/>
      <c r="C1050"/>
      <c r="D1050"/>
      <c r="E1050"/>
      <c r="F1050"/>
      <c r="G1050" s="73"/>
    </row>
    <row r="1051" spans="1:7" s="6" customFormat="1" ht="12.75">
      <c r="A1051"/>
      <c r="B1051"/>
      <c r="C1051"/>
      <c r="D1051"/>
      <c r="E1051"/>
      <c r="F1051"/>
      <c r="G1051" s="73"/>
    </row>
    <row r="1052" spans="1:7" s="6" customFormat="1" ht="12.75">
      <c r="A1052"/>
      <c r="B1052"/>
      <c r="C1052"/>
      <c r="D1052"/>
      <c r="E1052"/>
      <c r="F1052"/>
      <c r="G1052" s="73"/>
    </row>
    <row r="1053" spans="1:7" s="6" customFormat="1" ht="12.75">
      <c r="A1053"/>
      <c r="B1053"/>
      <c r="C1053"/>
      <c r="D1053"/>
      <c r="E1053"/>
      <c r="F1053"/>
      <c r="G1053" s="73"/>
    </row>
    <row r="1054" spans="1:7" s="6" customFormat="1" ht="12.75">
      <c r="A1054"/>
      <c r="B1054"/>
      <c r="C1054"/>
      <c r="D1054"/>
      <c r="E1054"/>
      <c r="F1054"/>
      <c r="G1054" s="73"/>
    </row>
    <row r="1055" spans="1:7" s="6" customFormat="1" ht="12.75">
      <c r="A1055"/>
      <c r="B1055"/>
      <c r="C1055"/>
      <c r="D1055"/>
      <c r="E1055"/>
      <c r="F1055"/>
      <c r="G1055" s="73"/>
    </row>
    <row r="1056" spans="1:7" s="6" customFormat="1" ht="12.75">
      <c r="A1056"/>
      <c r="B1056"/>
      <c r="C1056"/>
      <c r="D1056"/>
      <c r="E1056"/>
      <c r="F1056"/>
      <c r="G1056" s="73"/>
    </row>
    <row r="1057" spans="1:7" s="6" customFormat="1" ht="12.75">
      <c r="A1057"/>
      <c r="B1057"/>
      <c r="C1057"/>
      <c r="D1057"/>
      <c r="E1057"/>
      <c r="F1057"/>
      <c r="G1057" s="73"/>
    </row>
    <row r="1058" spans="1:7" s="6" customFormat="1" ht="12.75">
      <c r="A1058"/>
      <c r="B1058"/>
      <c r="C1058"/>
      <c r="D1058"/>
      <c r="E1058"/>
      <c r="F1058"/>
      <c r="G1058" s="73"/>
    </row>
    <row r="1059" spans="1:7" s="6" customFormat="1" ht="12.75">
      <c r="A1059"/>
      <c r="B1059"/>
      <c r="C1059"/>
      <c r="D1059"/>
      <c r="E1059"/>
      <c r="F1059"/>
      <c r="G1059" s="73"/>
    </row>
    <row r="1060" spans="1:7" s="6" customFormat="1" ht="12.75">
      <c r="A1060"/>
      <c r="B1060"/>
      <c r="C1060"/>
      <c r="D1060"/>
      <c r="E1060"/>
      <c r="F1060"/>
      <c r="G1060" s="73"/>
    </row>
    <row r="1061" spans="1:7" s="6" customFormat="1" ht="12.75">
      <c r="A1061"/>
      <c r="B1061"/>
      <c r="C1061"/>
      <c r="D1061"/>
      <c r="E1061"/>
      <c r="F1061"/>
      <c r="G1061" s="73"/>
    </row>
    <row r="1062" spans="1:7" s="6" customFormat="1" ht="12.75">
      <c r="A1062"/>
      <c r="B1062"/>
      <c r="C1062"/>
      <c r="D1062"/>
      <c r="E1062"/>
      <c r="F1062"/>
      <c r="G1062" s="73"/>
    </row>
    <row r="1063" spans="1:7" s="6" customFormat="1" ht="12.75">
      <c r="A1063"/>
      <c r="B1063"/>
      <c r="C1063"/>
      <c r="D1063"/>
      <c r="E1063"/>
      <c r="F1063"/>
      <c r="G1063" s="73"/>
    </row>
    <row r="1064" spans="1:7" s="6" customFormat="1" ht="12.75">
      <c r="A1064"/>
      <c r="B1064"/>
      <c r="C1064"/>
      <c r="D1064"/>
      <c r="E1064"/>
      <c r="F1064"/>
      <c r="G1064" s="73"/>
    </row>
    <row r="1065" spans="1:7" s="6" customFormat="1" ht="12.75">
      <c r="A1065"/>
      <c r="B1065"/>
      <c r="C1065"/>
      <c r="D1065"/>
      <c r="E1065"/>
      <c r="F1065"/>
      <c r="G1065" s="73"/>
    </row>
    <row r="1066" spans="1:7" s="6" customFormat="1" ht="12.75">
      <c r="A1066"/>
      <c r="B1066"/>
      <c r="C1066"/>
      <c r="D1066"/>
      <c r="E1066"/>
      <c r="F1066"/>
      <c r="G1066" s="73"/>
    </row>
    <row r="1067" spans="1:7" s="6" customFormat="1" ht="12.75">
      <c r="A1067"/>
      <c r="B1067"/>
      <c r="C1067"/>
      <c r="D1067"/>
      <c r="E1067"/>
      <c r="F1067"/>
      <c r="G1067" s="73"/>
    </row>
    <row r="1068" spans="1:7" s="6" customFormat="1" ht="12.75">
      <c r="A1068"/>
      <c r="B1068"/>
      <c r="C1068"/>
      <c r="D1068"/>
      <c r="E1068"/>
      <c r="F1068"/>
      <c r="G1068" s="73"/>
    </row>
    <row r="1069" spans="1:7" s="6" customFormat="1" ht="12.75">
      <c r="A1069"/>
      <c r="B1069"/>
      <c r="C1069"/>
      <c r="D1069"/>
      <c r="E1069"/>
      <c r="F1069"/>
      <c r="G1069" s="73"/>
    </row>
    <row r="1070" spans="1:7" s="6" customFormat="1" ht="12.75">
      <c r="A1070"/>
      <c r="B1070"/>
      <c r="C1070"/>
      <c r="D1070"/>
      <c r="E1070"/>
      <c r="F1070"/>
      <c r="G1070" s="73"/>
    </row>
    <row r="1071" spans="1:7" s="6" customFormat="1" ht="12.75">
      <c r="A1071"/>
      <c r="B1071"/>
      <c r="C1071"/>
      <c r="D1071"/>
      <c r="E1071"/>
      <c r="F1071"/>
      <c r="G1071" s="73"/>
    </row>
    <row r="1072" spans="1:7" s="6" customFormat="1" ht="12.75">
      <c r="A1072"/>
      <c r="B1072"/>
      <c r="C1072"/>
      <c r="D1072"/>
      <c r="E1072"/>
      <c r="F1072"/>
      <c r="G1072" s="73"/>
    </row>
    <row r="1073" spans="1:7" s="6" customFormat="1" ht="12.75">
      <c r="A1073"/>
      <c r="B1073"/>
      <c r="C1073"/>
      <c r="D1073"/>
      <c r="E1073"/>
      <c r="F1073"/>
      <c r="G1073" s="73"/>
    </row>
    <row r="1074" spans="1:7" s="6" customFormat="1" ht="12.75">
      <c r="A1074"/>
      <c r="B1074"/>
      <c r="C1074"/>
      <c r="D1074"/>
      <c r="E1074"/>
      <c r="F1074"/>
      <c r="G1074" s="73"/>
    </row>
    <row r="1075" spans="1:7" s="6" customFormat="1" ht="12.75">
      <c r="A1075"/>
      <c r="B1075"/>
      <c r="C1075"/>
      <c r="D1075"/>
      <c r="E1075"/>
      <c r="F1075"/>
      <c r="G1075" s="73"/>
    </row>
    <row r="1076" spans="1:7" s="6" customFormat="1" ht="12.75">
      <c r="A1076"/>
      <c r="B1076"/>
      <c r="C1076"/>
      <c r="D1076"/>
      <c r="E1076"/>
      <c r="F1076"/>
      <c r="G1076" s="73"/>
    </row>
    <row r="1077" spans="1:7" s="6" customFormat="1" ht="12.75">
      <c r="A1077"/>
      <c r="B1077"/>
      <c r="C1077"/>
      <c r="D1077"/>
      <c r="E1077"/>
      <c r="F1077"/>
      <c r="G1077" s="73"/>
    </row>
    <row r="1078" spans="1:7" s="6" customFormat="1" ht="12.75">
      <c r="A1078"/>
      <c r="B1078"/>
      <c r="C1078"/>
      <c r="D1078"/>
      <c r="E1078"/>
      <c r="F1078"/>
      <c r="G1078" s="73"/>
    </row>
    <row r="1079" spans="1:7" s="6" customFormat="1" ht="12.75">
      <c r="A1079"/>
      <c r="B1079"/>
      <c r="C1079"/>
      <c r="D1079"/>
      <c r="E1079"/>
      <c r="F1079"/>
      <c r="G1079" s="73"/>
    </row>
    <row r="1080" spans="1:7" s="6" customFormat="1" ht="12.75">
      <c r="A1080"/>
      <c r="B1080"/>
      <c r="C1080"/>
      <c r="D1080"/>
      <c r="E1080"/>
      <c r="F1080"/>
      <c r="G1080" s="73"/>
    </row>
    <row r="1081" spans="1:7" s="6" customFormat="1" ht="12.75">
      <c r="A1081"/>
      <c r="B1081"/>
      <c r="C1081"/>
      <c r="D1081"/>
      <c r="E1081"/>
      <c r="F1081"/>
      <c r="G1081" s="73"/>
    </row>
    <row r="1082" spans="1:7" s="7" customFormat="1" ht="12.75">
      <c r="A1082"/>
      <c r="B1082"/>
      <c r="C1082"/>
      <c r="D1082"/>
      <c r="E1082"/>
      <c r="F1082"/>
      <c r="G1082" s="73"/>
    </row>
    <row r="1083" spans="1:7" s="7" customFormat="1" ht="12.75">
      <c r="A1083"/>
      <c r="B1083"/>
      <c r="C1083"/>
      <c r="D1083"/>
      <c r="E1083"/>
      <c r="F1083"/>
      <c r="G1083" s="73"/>
    </row>
    <row r="1084" spans="1:7" s="7" customFormat="1" ht="12.75">
      <c r="A1084"/>
      <c r="B1084"/>
      <c r="C1084"/>
      <c r="D1084"/>
      <c r="E1084"/>
      <c r="F1084"/>
      <c r="G1084" s="73"/>
    </row>
    <row r="1085" spans="1:7" s="7" customFormat="1" ht="12.75">
      <c r="A1085"/>
      <c r="B1085"/>
      <c r="C1085"/>
      <c r="D1085"/>
      <c r="E1085"/>
      <c r="F1085"/>
      <c r="G1085" s="73"/>
    </row>
    <row r="1086" spans="1:7" s="7" customFormat="1" ht="12.75">
      <c r="A1086"/>
      <c r="B1086"/>
      <c r="C1086"/>
      <c r="D1086"/>
      <c r="E1086"/>
      <c r="F1086"/>
      <c r="G1086" s="73"/>
    </row>
    <row r="1087" spans="1:7" s="7" customFormat="1" ht="12.75">
      <c r="A1087"/>
      <c r="B1087"/>
      <c r="C1087"/>
      <c r="D1087"/>
      <c r="E1087"/>
      <c r="F1087"/>
      <c r="G1087" s="73"/>
    </row>
    <row r="1088" spans="1:7" s="7" customFormat="1" ht="12.75">
      <c r="A1088"/>
      <c r="B1088"/>
      <c r="C1088"/>
      <c r="D1088"/>
      <c r="E1088"/>
      <c r="F1088"/>
      <c r="G1088" s="73"/>
    </row>
    <row r="1089" spans="1:7" s="7" customFormat="1" ht="12.75">
      <c r="A1089"/>
      <c r="B1089"/>
      <c r="C1089"/>
      <c r="D1089"/>
      <c r="E1089"/>
      <c r="F1089"/>
      <c r="G1089" s="73"/>
    </row>
    <row r="1090" spans="1:7" s="7" customFormat="1" ht="12.75">
      <c r="A1090"/>
      <c r="B1090"/>
      <c r="C1090"/>
      <c r="D1090"/>
      <c r="E1090"/>
      <c r="F1090"/>
      <c r="G1090" s="73"/>
    </row>
    <row r="1091" spans="1:7" s="7" customFormat="1" ht="12.75">
      <c r="A1091"/>
      <c r="B1091"/>
      <c r="C1091"/>
      <c r="D1091"/>
      <c r="E1091"/>
      <c r="F1091"/>
      <c r="G1091" s="73"/>
    </row>
    <row r="1092" spans="1:7" s="7" customFormat="1" ht="12.75">
      <c r="A1092"/>
      <c r="B1092"/>
      <c r="C1092"/>
      <c r="D1092"/>
      <c r="E1092"/>
      <c r="F1092"/>
      <c r="G1092" s="73"/>
    </row>
    <row r="1093" spans="1:7" s="7" customFormat="1" ht="12.75">
      <c r="A1093"/>
      <c r="B1093"/>
      <c r="C1093"/>
      <c r="D1093"/>
      <c r="E1093"/>
      <c r="F1093"/>
      <c r="G1093" s="73"/>
    </row>
    <row r="1094" spans="1:7" s="7" customFormat="1" ht="12.75">
      <c r="A1094"/>
      <c r="B1094"/>
      <c r="C1094"/>
      <c r="D1094"/>
      <c r="E1094"/>
      <c r="F1094"/>
      <c r="G1094" s="73"/>
    </row>
    <row r="1095" spans="1:7" s="7" customFormat="1" ht="12.75">
      <c r="A1095"/>
      <c r="B1095"/>
      <c r="C1095"/>
      <c r="D1095"/>
      <c r="E1095"/>
      <c r="F1095"/>
      <c r="G1095" s="73"/>
    </row>
    <row r="1096" spans="1:7" s="7" customFormat="1" ht="12.75">
      <c r="A1096"/>
      <c r="B1096"/>
      <c r="C1096"/>
      <c r="D1096"/>
      <c r="E1096"/>
      <c r="F1096"/>
      <c r="G1096" s="73"/>
    </row>
    <row r="1097" spans="1:7" s="7" customFormat="1" ht="12.75">
      <c r="A1097"/>
      <c r="B1097"/>
      <c r="C1097"/>
      <c r="D1097"/>
      <c r="E1097"/>
      <c r="F1097"/>
      <c r="G1097" s="73"/>
    </row>
    <row r="1098" spans="1:7" s="7" customFormat="1" ht="12.75">
      <c r="A1098"/>
      <c r="B1098"/>
      <c r="C1098"/>
      <c r="D1098"/>
      <c r="E1098"/>
      <c r="F1098"/>
      <c r="G1098" s="73"/>
    </row>
    <row r="1099" spans="1:7" s="7" customFormat="1" ht="12.75">
      <c r="A1099"/>
      <c r="B1099"/>
      <c r="C1099"/>
      <c r="D1099"/>
      <c r="E1099"/>
      <c r="F1099"/>
      <c r="G1099" s="73"/>
    </row>
    <row r="1100" spans="1:7" s="7" customFormat="1" ht="12.75">
      <c r="A1100"/>
      <c r="B1100"/>
      <c r="C1100"/>
      <c r="D1100"/>
      <c r="E1100"/>
      <c r="F1100"/>
      <c r="G1100" s="73"/>
    </row>
    <row r="1101" spans="1:7" s="7" customFormat="1" ht="12.75">
      <c r="A1101"/>
      <c r="B1101"/>
      <c r="C1101"/>
      <c r="D1101"/>
      <c r="E1101"/>
      <c r="F1101"/>
      <c r="G1101" s="73"/>
    </row>
    <row r="1102" spans="1:7" s="7" customFormat="1" ht="12.75">
      <c r="A1102"/>
      <c r="B1102"/>
      <c r="C1102"/>
      <c r="D1102"/>
      <c r="E1102"/>
      <c r="F1102"/>
      <c r="G1102" s="73"/>
    </row>
    <row r="1103" spans="1:7" s="7" customFormat="1" ht="12.75">
      <c r="A1103"/>
      <c r="B1103"/>
      <c r="C1103"/>
      <c r="D1103"/>
      <c r="E1103"/>
      <c r="F1103"/>
      <c r="G1103" s="73"/>
    </row>
    <row r="1104" spans="1:7" s="7" customFormat="1" ht="12.75">
      <c r="A1104"/>
      <c r="B1104"/>
      <c r="C1104"/>
      <c r="D1104"/>
      <c r="E1104"/>
      <c r="F1104"/>
      <c r="G1104" s="73"/>
    </row>
    <row r="1105" spans="1:7" s="7" customFormat="1" ht="12.75">
      <c r="A1105"/>
      <c r="B1105"/>
      <c r="C1105"/>
      <c r="D1105"/>
      <c r="E1105"/>
      <c r="F1105"/>
      <c r="G1105" s="73"/>
    </row>
    <row r="1106" spans="1:7" s="7" customFormat="1" ht="12.75">
      <c r="A1106"/>
      <c r="B1106"/>
      <c r="C1106"/>
      <c r="D1106"/>
      <c r="E1106"/>
      <c r="F1106"/>
      <c r="G1106" s="73"/>
    </row>
    <row r="1107" spans="1:7" s="7" customFormat="1" ht="12.75">
      <c r="A1107"/>
      <c r="B1107"/>
      <c r="C1107"/>
      <c r="D1107"/>
      <c r="E1107"/>
      <c r="F1107"/>
      <c r="G1107" s="73"/>
    </row>
    <row r="1108" spans="1:7" s="7" customFormat="1" ht="12.75">
      <c r="A1108"/>
      <c r="B1108"/>
      <c r="C1108"/>
      <c r="D1108"/>
      <c r="E1108"/>
      <c r="F1108"/>
      <c r="G1108" s="73"/>
    </row>
    <row r="1109" spans="1:7" s="7" customFormat="1" ht="12.75">
      <c r="A1109"/>
      <c r="B1109"/>
      <c r="C1109"/>
      <c r="D1109"/>
      <c r="E1109"/>
      <c r="F1109"/>
      <c r="G1109" s="73"/>
    </row>
    <row r="1110" spans="1:7" s="7" customFormat="1" ht="12.75">
      <c r="A1110"/>
      <c r="B1110"/>
      <c r="C1110"/>
      <c r="D1110"/>
      <c r="E1110"/>
      <c r="F1110"/>
      <c r="G1110" s="73"/>
    </row>
    <row r="1111" spans="1:7" s="7" customFormat="1" ht="12.75">
      <c r="A1111"/>
      <c r="B1111"/>
      <c r="C1111"/>
      <c r="D1111"/>
      <c r="E1111"/>
      <c r="F1111"/>
      <c r="G1111" s="73"/>
    </row>
    <row r="1112" spans="1:7" s="7" customFormat="1" ht="12.75">
      <c r="A1112"/>
      <c r="B1112"/>
      <c r="C1112"/>
      <c r="D1112"/>
      <c r="E1112"/>
      <c r="F1112"/>
      <c r="G1112" s="73"/>
    </row>
    <row r="1113" spans="1:7" s="7" customFormat="1" ht="12.75">
      <c r="A1113"/>
      <c r="B1113"/>
      <c r="C1113"/>
      <c r="D1113"/>
      <c r="E1113"/>
      <c r="F1113"/>
      <c r="G1113" s="73"/>
    </row>
    <row r="1114" spans="1:7" s="7" customFormat="1" ht="12.75">
      <c r="A1114"/>
      <c r="B1114"/>
      <c r="C1114"/>
      <c r="D1114"/>
      <c r="E1114"/>
      <c r="F1114"/>
      <c r="G1114" s="73"/>
    </row>
    <row r="1115" spans="1:7" s="7" customFormat="1" ht="12.75">
      <c r="A1115"/>
      <c r="B1115"/>
      <c r="C1115"/>
      <c r="D1115"/>
      <c r="E1115"/>
      <c r="F1115"/>
      <c r="G1115" s="73"/>
    </row>
    <row r="1116" spans="1:7" s="7" customFormat="1" ht="12.75">
      <c r="A1116"/>
      <c r="B1116"/>
      <c r="C1116"/>
      <c r="D1116"/>
      <c r="E1116"/>
      <c r="F1116"/>
      <c r="G1116" s="73"/>
    </row>
    <row r="1117" spans="1:7" s="7" customFormat="1" ht="12.75">
      <c r="A1117"/>
      <c r="B1117"/>
      <c r="C1117"/>
      <c r="D1117"/>
      <c r="E1117"/>
      <c r="F1117"/>
      <c r="G1117" s="73"/>
    </row>
    <row r="1118" spans="1:7" s="7" customFormat="1" ht="12.75">
      <c r="A1118"/>
      <c r="B1118"/>
      <c r="C1118"/>
      <c r="D1118"/>
      <c r="E1118"/>
      <c r="F1118"/>
      <c r="G1118" s="73"/>
    </row>
    <row r="1119" spans="1:7" s="7" customFormat="1" ht="12.75">
      <c r="A1119"/>
      <c r="B1119"/>
      <c r="C1119"/>
      <c r="D1119"/>
      <c r="E1119"/>
      <c r="F1119"/>
      <c r="G1119" s="73"/>
    </row>
    <row r="1120" spans="1:7" s="7" customFormat="1" ht="12.75">
      <c r="A1120"/>
      <c r="B1120"/>
      <c r="C1120"/>
      <c r="D1120"/>
      <c r="E1120"/>
      <c r="F1120"/>
      <c r="G1120" s="73"/>
    </row>
    <row r="1121" spans="1:7" s="7" customFormat="1" ht="12.75">
      <c r="A1121"/>
      <c r="B1121"/>
      <c r="C1121"/>
      <c r="D1121"/>
      <c r="E1121"/>
      <c r="F1121"/>
      <c r="G1121" s="73"/>
    </row>
    <row r="1122" spans="1:7" s="7" customFormat="1" ht="12.75">
      <c r="A1122"/>
      <c r="B1122"/>
      <c r="C1122"/>
      <c r="D1122"/>
      <c r="E1122"/>
      <c r="F1122"/>
      <c r="G1122" s="73"/>
    </row>
    <row r="1123" spans="1:7" s="7" customFormat="1" ht="12.75">
      <c r="A1123"/>
      <c r="B1123"/>
      <c r="C1123"/>
      <c r="D1123"/>
      <c r="E1123"/>
      <c r="F1123"/>
      <c r="G1123" s="73"/>
    </row>
    <row r="1124" spans="1:7" s="7" customFormat="1" ht="12.75">
      <c r="A1124"/>
      <c r="B1124"/>
      <c r="C1124"/>
      <c r="D1124"/>
      <c r="E1124"/>
      <c r="F1124"/>
      <c r="G1124" s="73"/>
    </row>
    <row r="1125" spans="1:7" s="7" customFormat="1" ht="12.75">
      <c r="A1125"/>
      <c r="B1125"/>
      <c r="C1125"/>
      <c r="D1125"/>
      <c r="E1125"/>
      <c r="F1125"/>
      <c r="G1125" s="73"/>
    </row>
    <row r="1126" spans="1:7" s="7" customFormat="1" ht="12.75">
      <c r="A1126"/>
      <c r="B1126"/>
      <c r="C1126"/>
      <c r="D1126"/>
      <c r="E1126"/>
      <c r="F1126"/>
      <c r="G1126" s="73"/>
    </row>
    <row r="1127" spans="1:7" s="7" customFormat="1" ht="12.75">
      <c r="A1127"/>
      <c r="B1127"/>
      <c r="C1127"/>
      <c r="D1127"/>
      <c r="E1127"/>
      <c r="F1127"/>
      <c r="G1127" s="73"/>
    </row>
    <row r="1128" spans="1:7" s="7" customFormat="1" ht="12.75">
      <c r="A1128"/>
      <c r="B1128"/>
      <c r="C1128"/>
      <c r="D1128"/>
      <c r="E1128"/>
      <c r="F1128"/>
      <c r="G1128" s="73"/>
    </row>
    <row r="1129" spans="1:7" s="7" customFormat="1" ht="12.75">
      <c r="A1129"/>
      <c r="B1129"/>
      <c r="C1129"/>
      <c r="D1129"/>
      <c r="E1129"/>
      <c r="F1129"/>
      <c r="G1129" s="73"/>
    </row>
    <row r="1130" spans="1:7" s="7" customFormat="1" ht="12.75">
      <c r="A1130"/>
      <c r="B1130"/>
      <c r="C1130"/>
      <c r="D1130"/>
      <c r="E1130"/>
      <c r="F1130"/>
      <c r="G1130" s="73"/>
    </row>
    <row r="1131" spans="1:7" s="7" customFormat="1" ht="12.75">
      <c r="A1131"/>
      <c r="B1131"/>
      <c r="C1131"/>
      <c r="D1131"/>
      <c r="E1131"/>
      <c r="F1131"/>
      <c r="G1131" s="73"/>
    </row>
    <row r="1132" spans="1:7" s="7" customFormat="1" ht="12.75">
      <c r="A1132"/>
      <c r="B1132"/>
      <c r="C1132"/>
      <c r="D1132"/>
      <c r="E1132"/>
      <c r="F1132"/>
      <c r="G1132" s="73"/>
    </row>
    <row r="1133" spans="1:7" s="7" customFormat="1" ht="12.75">
      <c r="A1133"/>
      <c r="B1133"/>
      <c r="C1133"/>
      <c r="D1133"/>
      <c r="E1133"/>
      <c r="F1133"/>
      <c r="G1133" s="73"/>
    </row>
    <row r="1134" spans="1:7" s="7" customFormat="1" ht="12.75">
      <c r="A1134"/>
      <c r="B1134"/>
      <c r="C1134"/>
      <c r="D1134"/>
      <c r="E1134"/>
      <c r="F1134"/>
      <c r="G1134" s="73"/>
    </row>
    <row r="1135" spans="1:7" s="7" customFormat="1" ht="12.75">
      <c r="A1135"/>
      <c r="B1135"/>
      <c r="C1135"/>
      <c r="D1135"/>
      <c r="E1135"/>
      <c r="F1135"/>
      <c r="G1135" s="73"/>
    </row>
    <row r="1136" spans="1:7" s="7" customFormat="1" ht="12.75">
      <c r="A1136"/>
      <c r="B1136"/>
      <c r="C1136"/>
      <c r="D1136"/>
      <c r="E1136"/>
      <c r="F1136"/>
      <c r="G1136" s="73"/>
    </row>
    <row r="1137" spans="1:7" s="7" customFormat="1" ht="12.75">
      <c r="A1137"/>
      <c r="B1137"/>
      <c r="C1137"/>
      <c r="D1137"/>
      <c r="E1137"/>
      <c r="F1137"/>
      <c r="G1137" s="73"/>
    </row>
    <row r="1138" spans="1:7" s="7" customFormat="1" ht="12.75">
      <c r="A1138"/>
      <c r="B1138"/>
      <c r="C1138"/>
      <c r="D1138"/>
      <c r="E1138"/>
      <c r="F1138"/>
      <c r="G1138" s="73"/>
    </row>
    <row r="1139" spans="1:7" s="8" customFormat="1" ht="12.75">
      <c r="A1139"/>
      <c r="B1139"/>
      <c r="C1139"/>
      <c r="D1139"/>
      <c r="E1139"/>
      <c r="F1139"/>
      <c r="G1139" s="73"/>
    </row>
    <row r="1140" spans="1:7" s="8" customFormat="1" ht="12.75">
      <c r="A1140"/>
      <c r="B1140"/>
      <c r="C1140"/>
      <c r="D1140"/>
      <c r="E1140"/>
      <c r="F1140"/>
      <c r="G1140" s="73"/>
    </row>
    <row r="1141" spans="1:7" s="8" customFormat="1" ht="12.75">
      <c r="A1141"/>
      <c r="B1141"/>
      <c r="C1141"/>
      <c r="D1141"/>
      <c r="E1141"/>
      <c r="F1141"/>
      <c r="G1141" s="73"/>
    </row>
    <row r="1142" spans="1:7" s="8" customFormat="1" ht="12.75">
      <c r="A1142"/>
      <c r="B1142"/>
      <c r="C1142"/>
      <c r="D1142"/>
      <c r="E1142"/>
      <c r="F1142"/>
      <c r="G1142" s="73"/>
    </row>
    <row r="1143" spans="1:7" s="8" customFormat="1" ht="12.75">
      <c r="A1143"/>
      <c r="B1143"/>
      <c r="C1143"/>
      <c r="D1143"/>
      <c r="E1143"/>
      <c r="F1143"/>
      <c r="G1143" s="73"/>
    </row>
    <row r="1144" spans="1:7" s="8" customFormat="1" ht="12.75">
      <c r="A1144"/>
      <c r="B1144"/>
      <c r="C1144"/>
      <c r="D1144"/>
      <c r="E1144"/>
      <c r="F1144"/>
      <c r="G1144" s="73"/>
    </row>
    <row r="1145" spans="1:7" s="8" customFormat="1" ht="12.75">
      <c r="A1145"/>
      <c r="B1145"/>
      <c r="C1145"/>
      <c r="D1145"/>
      <c r="E1145"/>
      <c r="F1145"/>
      <c r="G1145" s="73"/>
    </row>
    <row r="1146" spans="1:7" s="8" customFormat="1" ht="12.75">
      <c r="A1146"/>
      <c r="B1146"/>
      <c r="C1146"/>
      <c r="D1146"/>
      <c r="E1146"/>
      <c r="F1146"/>
      <c r="G1146" s="73"/>
    </row>
    <row r="1147" spans="1:7" s="8" customFormat="1" ht="12.75">
      <c r="A1147"/>
      <c r="B1147"/>
      <c r="C1147"/>
      <c r="D1147"/>
      <c r="E1147"/>
      <c r="F1147"/>
      <c r="G1147" s="73"/>
    </row>
    <row r="1148" spans="1:7" s="8" customFormat="1" ht="12.75">
      <c r="A1148"/>
      <c r="B1148"/>
      <c r="C1148"/>
      <c r="D1148"/>
      <c r="E1148"/>
      <c r="F1148"/>
      <c r="G1148" s="73"/>
    </row>
    <row r="1149" spans="1:7" s="8" customFormat="1" ht="12.75">
      <c r="A1149"/>
      <c r="B1149"/>
      <c r="C1149"/>
      <c r="D1149"/>
      <c r="E1149"/>
      <c r="F1149"/>
      <c r="G1149" s="73"/>
    </row>
    <row r="1150" spans="1:7" s="8" customFormat="1" ht="12.75">
      <c r="A1150"/>
      <c r="B1150"/>
      <c r="C1150"/>
      <c r="D1150"/>
      <c r="E1150"/>
      <c r="F1150"/>
      <c r="G1150" s="73"/>
    </row>
    <row r="1151" spans="1:7" s="8" customFormat="1" ht="12.75">
      <c r="A1151"/>
      <c r="B1151"/>
      <c r="C1151"/>
      <c r="D1151"/>
      <c r="E1151"/>
      <c r="F1151"/>
      <c r="G1151" s="73"/>
    </row>
    <row r="1152" spans="1:7" s="8" customFormat="1" ht="12.75">
      <c r="A1152"/>
      <c r="B1152"/>
      <c r="C1152"/>
      <c r="D1152"/>
      <c r="E1152"/>
      <c r="F1152"/>
      <c r="G1152" s="73"/>
    </row>
    <row r="1153" spans="1:7" s="8" customFormat="1" ht="12.75">
      <c r="A1153"/>
      <c r="B1153"/>
      <c r="C1153"/>
      <c r="D1153"/>
      <c r="E1153"/>
      <c r="F1153"/>
      <c r="G1153" s="73"/>
    </row>
    <row r="1154" spans="1:7" s="8" customFormat="1" ht="12.75">
      <c r="A1154"/>
      <c r="B1154"/>
      <c r="C1154"/>
      <c r="D1154"/>
      <c r="E1154"/>
      <c r="F1154"/>
      <c r="G1154" s="73"/>
    </row>
    <row r="1155" spans="1:7" s="8" customFormat="1" ht="12.75">
      <c r="A1155"/>
      <c r="B1155"/>
      <c r="C1155"/>
      <c r="D1155"/>
      <c r="E1155"/>
      <c r="F1155"/>
      <c r="G1155" s="73"/>
    </row>
    <row r="1156" spans="1:7" s="8" customFormat="1" ht="12.75">
      <c r="A1156"/>
      <c r="B1156"/>
      <c r="C1156"/>
      <c r="D1156"/>
      <c r="E1156"/>
      <c r="F1156"/>
      <c r="G1156" s="73"/>
    </row>
    <row r="1157" spans="1:7" s="8" customFormat="1" ht="12.75">
      <c r="A1157"/>
      <c r="B1157"/>
      <c r="C1157"/>
      <c r="D1157"/>
      <c r="E1157"/>
      <c r="F1157"/>
      <c r="G1157" s="73"/>
    </row>
    <row r="1158" spans="1:7" s="8" customFormat="1" ht="12.75">
      <c r="A1158"/>
      <c r="B1158"/>
      <c r="C1158"/>
      <c r="D1158"/>
      <c r="E1158"/>
      <c r="F1158"/>
      <c r="G1158" s="73"/>
    </row>
    <row r="1159" spans="1:7" s="8" customFormat="1" ht="12.75">
      <c r="A1159"/>
      <c r="B1159"/>
      <c r="C1159"/>
      <c r="D1159"/>
      <c r="E1159"/>
      <c r="F1159"/>
      <c r="G1159" s="73"/>
    </row>
    <row r="1160" spans="1:7" s="8" customFormat="1" ht="12.75">
      <c r="A1160"/>
      <c r="B1160"/>
      <c r="C1160"/>
      <c r="D1160"/>
      <c r="E1160"/>
      <c r="F1160"/>
      <c r="G1160" s="73"/>
    </row>
    <row r="1161" spans="1:7" s="8" customFormat="1" ht="12.75">
      <c r="A1161"/>
      <c r="B1161"/>
      <c r="C1161"/>
      <c r="D1161"/>
      <c r="E1161"/>
      <c r="F1161"/>
      <c r="G1161" s="73"/>
    </row>
    <row r="1162" spans="1:7" s="8" customFormat="1" ht="12.75">
      <c r="A1162"/>
      <c r="B1162"/>
      <c r="C1162"/>
      <c r="D1162"/>
      <c r="E1162"/>
      <c r="F1162"/>
      <c r="G1162" s="73"/>
    </row>
    <row r="1163" spans="1:7" s="8" customFormat="1" ht="12.75">
      <c r="A1163"/>
      <c r="B1163"/>
      <c r="C1163"/>
      <c r="D1163"/>
      <c r="E1163"/>
      <c r="F1163"/>
      <c r="G1163" s="73"/>
    </row>
    <row r="1164" spans="1:7" s="8" customFormat="1" ht="12.75">
      <c r="A1164"/>
      <c r="B1164"/>
      <c r="C1164"/>
      <c r="D1164"/>
      <c r="E1164"/>
      <c r="F1164"/>
      <c r="G1164" s="73"/>
    </row>
    <row r="1165" spans="1:7" s="8" customFormat="1" ht="12.75">
      <c r="A1165"/>
      <c r="B1165"/>
      <c r="C1165"/>
      <c r="D1165"/>
      <c r="E1165"/>
      <c r="F1165"/>
      <c r="G1165" s="73"/>
    </row>
    <row r="1166" spans="1:7" s="8" customFormat="1" ht="12.75">
      <c r="A1166"/>
      <c r="B1166"/>
      <c r="C1166"/>
      <c r="D1166"/>
      <c r="E1166"/>
      <c r="F1166"/>
      <c r="G1166" s="73"/>
    </row>
    <row r="1167" spans="1:7" s="8" customFormat="1" ht="12.75">
      <c r="A1167"/>
      <c r="B1167"/>
      <c r="C1167"/>
      <c r="D1167"/>
      <c r="E1167"/>
      <c r="F1167"/>
      <c r="G1167" s="73"/>
    </row>
    <row r="1168" spans="1:7" s="8" customFormat="1" ht="12.75">
      <c r="A1168"/>
      <c r="B1168"/>
      <c r="C1168"/>
      <c r="D1168"/>
      <c r="E1168"/>
      <c r="F1168"/>
      <c r="G1168" s="73"/>
    </row>
    <row r="1169" spans="1:7" s="8" customFormat="1" ht="12.75">
      <c r="A1169"/>
      <c r="B1169"/>
      <c r="C1169"/>
      <c r="D1169"/>
      <c r="E1169"/>
      <c r="F1169"/>
      <c r="G1169" s="73"/>
    </row>
    <row r="1170" spans="1:7" s="8" customFormat="1" ht="12.75">
      <c r="A1170"/>
      <c r="B1170"/>
      <c r="C1170"/>
      <c r="D1170"/>
      <c r="E1170"/>
      <c r="F1170"/>
      <c r="G1170" s="73"/>
    </row>
    <row r="1171" spans="1:7" s="8" customFormat="1" ht="12.75">
      <c r="A1171"/>
      <c r="B1171"/>
      <c r="C1171"/>
      <c r="D1171"/>
      <c r="E1171"/>
      <c r="F1171"/>
      <c r="G1171" s="73"/>
    </row>
    <row r="1172" spans="1:7" s="8" customFormat="1" ht="12.75">
      <c r="A1172"/>
      <c r="B1172"/>
      <c r="C1172"/>
      <c r="D1172"/>
      <c r="E1172"/>
      <c r="F1172"/>
      <c r="G1172" s="73"/>
    </row>
    <row r="1173" spans="1:7" s="8" customFormat="1" ht="12.75">
      <c r="A1173"/>
      <c r="B1173"/>
      <c r="C1173"/>
      <c r="D1173"/>
      <c r="E1173"/>
      <c r="F1173"/>
      <c r="G1173" s="73"/>
    </row>
    <row r="1174" spans="1:7" s="8" customFormat="1" ht="12.75">
      <c r="A1174"/>
      <c r="B1174"/>
      <c r="C1174"/>
      <c r="D1174"/>
      <c r="E1174"/>
      <c r="F1174"/>
      <c r="G1174" s="73"/>
    </row>
    <row r="1175" spans="1:7" s="8" customFormat="1" ht="12.75">
      <c r="A1175"/>
      <c r="B1175"/>
      <c r="C1175"/>
      <c r="D1175"/>
      <c r="E1175"/>
      <c r="F1175"/>
      <c r="G1175" s="73"/>
    </row>
    <row r="1176" spans="1:7" s="8" customFormat="1" ht="12.75">
      <c r="A1176"/>
      <c r="B1176"/>
      <c r="C1176"/>
      <c r="D1176"/>
      <c r="E1176"/>
      <c r="F1176"/>
      <c r="G1176" s="73"/>
    </row>
    <row r="1177" spans="1:7" s="8" customFormat="1" ht="12.75">
      <c r="A1177"/>
      <c r="B1177"/>
      <c r="C1177"/>
      <c r="D1177"/>
      <c r="E1177"/>
      <c r="F1177"/>
      <c r="G1177" s="73"/>
    </row>
    <row r="1178" spans="1:7" s="8" customFormat="1" ht="12.75">
      <c r="A1178"/>
      <c r="B1178"/>
      <c r="C1178"/>
      <c r="D1178"/>
      <c r="E1178"/>
      <c r="F1178"/>
      <c r="G1178" s="73"/>
    </row>
    <row r="1179" spans="1:7" s="8" customFormat="1" ht="12.75">
      <c r="A1179"/>
      <c r="B1179"/>
      <c r="C1179"/>
      <c r="D1179"/>
      <c r="E1179"/>
      <c r="F1179"/>
      <c r="G1179" s="73"/>
    </row>
    <row r="1180" spans="1:7" s="8" customFormat="1" ht="12.75">
      <c r="A1180"/>
      <c r="B1180"/>
      <c r="C1180"/>
      <c r="D1180"/>
      <c r="E1180"/>
      <c r="F1180"/>
      <c r="G1180" s="73"/>
    </row>
    <row r="1181" spans="1:7" s="8" customFormat="1" ht="12.75">
      <c r="A1181"/>
      <c r="B1181"/>
      <c r="C1181"/>
      <c r="D1181"/>
      <c r="E1181"/>
      <c r="F1181"/>
      <c r="G1181" s="73"/>
    </row>
    <row r="1182" spans="1:7" s="8" customFormat="1" ht="12.75">
      <c r="A1182"/>
      <c r="B1182"/>
      <c r="C1182"/>
      <c r="D1182"/>
      <c r="E1182"/>
      <c r="F1182"/>
      <c r="G1182" s="73"/>
    </row>
    <row r="1183" spans="1:7" s="8" customFormat="1" ht="12.75">
      <c r="A1183"/>
      <c r="B1183"/>
      <c r="C1183"/>
      <c r="D1183"/>
      <c r="E1183"/>
      <c r="F1183"/>
      <c r="G1183" s="73"/>
    </row>
    <row r="1184" spans="1:7" s="8" customFormat="1" ht="12.75">
      <c r="A1184"/>
      <c r="B1184"/>
      <c r="C1184"/>
      <c r="D1184"/>
      <c r="E1184"/>
      <c r="F1184"/>
      <c r="G1184" s="73"/>
    </row>
    <row r="1185" spans="1:7" s="8" customFormat="1" ht="12.75">
      <c r="A1185"/>
      <c r="B1185"/>
      <c r="C1185"/>
      <c r="D1185"/>
      <c r="E1185"/>
      <c r="F1185"/>
      <c r="G1185" s="73"/>
    </row>
    <row r="1186" spans="1:7" s="8" customFormat="1" ht="12.75">
      <c r="A1186"/>
      <c r="B1186"/>
      <c r="C1186"/>
      <c r="D1186"/>
      <c r="E1186"/>
      <c r="F1186"/>
      <c r="G1186" s="73"/>
    </row>
    <row r="1187" spans="1:7" s="8" customFormat="1" ht="12.75">
      <c r="A1187"/>
      <c r="B1187"/>
      <c r="C1187"/>
      <c r="D1187"/>
      <c r="E1187"/>
      <c r="F1187"/>
      <c r="G1187" s="73"/>
    </row>
    <row r="1188" spans="1:7" s="8" customFormat="1" ht="12.75">
      <c r="A1188"/>
      <c r="B1188"/>
      <c r="C1188"/>
      <c r="D1188"/>
      <c r="E1188"/>
      <c r="F1188"/>
      <c r="G1188" s="73"/>
    </row>
    <row r="1189" spans="1:7" s="8" customFormat="1" ht="12.75">
      <c r="A1189"/>
      <c r="B1189"/>
      <c r="C1189"/>
      <c r="D1189"/>
      <c r="E1189"/>
      <c r="F1189"/>
      <c r="G1189" s="73"/>
    </row>
    <row r="1190" spans="1:7" s="8" customFormat="1" ht="12.75">
      <c r="A1190"/>
      <c r="B1190"/>
      <c r="C1190"/>
      <c r="D1190"/>
      <c r="E1190"/>
      <c r="F1190"/>
      <c r="G1190" s="73"/>
    </row>
    <row r="1191" spans="1:7" s="8" customFormat="1" ht="12.75">
      <c r="A1191"/>
      <c r="B1191"/>
      <c r="C1191"/>
      <c r="D1191"/>
      <c r="E1191"/>
      <c r="F1191"/>
      <c r="G1191" s="73"/>
    </row>
    <row r="1192" spans="1:7" s="8" customFormat="1" ht="12.75">
      <c r="A1192"/>
      <c r="B1192"/>
      <c r="C1192"/>
      <c r="D1192"/>
      <c r="E1192"/>
      <c r="F1192"/>
      <c r="G1192" s="73"/>
    </row>
    <row r="1193" spans="1:7" s="8" customFormat="1" ht="12.75">
      <c r="A1193"/>
      <c r="B1193"/>
      <c r="C1193"/>
      <c r="D1193"/>
      <c r="E1193"/>
      <c r="F1193"/>
      <c r="G1193" s="73"/>
    </row>
    <row r="1194" spans="1:7" s="8" customFormat="1" ht="12.75">
      <c r="A1194"/>
      <c r="B1194"/>
      <c r="C1194"/>
      <c r="D1194"/>
      <c r="E1194"/>
      <c r="F1194"/>
      <c r="G1194" s="73"/>
    </row>
    <row r="1195" spans="1:7" s="8" customFormat="1" ht="12.75">
      <c r="A1195"/>
      <c r="B1195"/>
      <c r="C1195"/>
      <c r="D1195"/>
      <c r="E1195"/>
      <c r="F1195"/>
      <c r="G1195" s="73"/>
    </row>
    <row r="1196" spans="1:7" s="8" customFormat="1" ht="12.75">
      <c r="A1196"/>
      <c r="B1196"/>
      <c r="C1196"/>
      <c r="D1196"/>
      <c r="E1196"/>
      <c r="F1196"/>
      <c r="G1196" s="73"/>
    </row>
    <row r="1197" spans="1:7" s="8" customFormat="1" ht="12.75">
      <c r="A1197"/>
      <c r="B1197"/>
      <c r="C1197"/>
      <c r="D1197"/>
      <c r="E1197"/>
      <c r="F1197"/>
      <c r="G1197" s="73"/>
    </row>
    <row r="1198" spans="1:7" s="8" customFormat="1" ht="12.75">
      <c r="A1198"/>
      <c r="B1198"/>
      <c r="C1198"/>
      <c r="D1198"/>
      <c r="E1198"/>
      <c r="F1198"/>
      <c r="G1198" s="73"/>
    </row>
    <row r="1199" spans="1:7" s="8" customFormat="1" ht="12.75">
      <c r="A1199"/>
      <c r="B1199"/>
      <c r="C1199"/>
      <c r="D1199"/>
      <c r="E1199"/>
      <c r="F1199"/>
      <c r="G1199" s="73"/>
    </row>
    <row r="1200" spans="1:7" s="8" customFormat="1" ht="12.75">
      <c r="A1200"/>
      <c r="B1200"/>
      <c r="C1200"/>
      <c r="D1200"/>
      <c r="E1200"/>
      <c r="F1200"/>
      <c r="G1200" s="73"/>
    </row>
    <row r="1201" spans="1:7" s="8" customFormat="1" ht="12.75">
      <c r="A1201"/>
      <c r="B1201"/>
      <c r="C1201"/>
      <c r="D1201"/>
      <c r="E1201"/>
      <c r="F1201"/>
      <c r="G1201" s="73"/>
    </row>
    <row r="1202" spans="1:7" s="8" customFormat="1" ht="12.75">
      <c r="A1202"/>
      <c r="B1202"/>
      <c r="C1202"/>
      <c r="D1202"/>
      <c r="E1202"/>
      <c r="F1202"/>
      <c r="G1202" s="73"/>
    </row>
    <row r="1203" spans="1:7" s="8" customFormat="1" ht="12.75">
      <c r="A1203"/>
      <c r="B1203"/>
      <c r="C1203"/>
      <c r="D1203"/>
      <c r="E1203"/>
      <c r="F1203"/>
      <c r="G1203" s="73"/>
    </row>
    <row r="1204" spans="1:7" s="8" customFormat="1" ht="12.75">
      <c r="A1204"/>
      <c r="B1204"/>
      <c r="C1204"/>
      <c r="D1204"/>
      <c r="E1204"/>
      <c r="F1204"/>
      <c r="G1204" s="73"/>
    </row>
    <row r="1205" spans="1:7" s="8" customFormat="1" ht="12.75">
      <c r="A1205"/>
      <c r="B1205"/>
      <c r="C1205"/>
      <c r="D1205"/>
      <c r="E1205"/>
      <c r="F1205"/>
      <c r="G1205" s="73"/>
    </row>
    <row r="1206" spans="1:7" s="8" customFormat="1" ht="12.75">
      <c r="A1206"/>
      <c r="B1206"/>
      <c r="C1206"/>
      <c r="D1206"/>
      <c r="E1206"/>
      <c r="F1206"/>
      <c r="G1206" s="73"/>
    </row>
    <row r="1207" spans="1:7" s="8" customFormat="1" ht="12.75">
      <c r="A1207"/>
      <c r="B1207"/>
      <c r="C1207"/>
      <c r="D1207"/>
      <c r="E1207"/>
      <c r="F1207"/>
      <c r="G1207" s="73"/>
    </row>
    <row r="1208" spans="1:7" s="8" customFormat="1" ht="12.75">
      <c r="A1208"/>
      <c r="B1208"/>
      <c r="C1208"/>
      <c r="D1208"/>
      <c r="E1208"/>
      <c r="F1208"/>
      <c r="G1208" s="73"/>
    </row>
    <row r="1209" spans="1:7" s="8" customFormat="1" ht="12.75">
      <c r="A1209"/>
      <c r="B1209"/>
      <c r="C1209"/>
      <c r="D1209"/>
      <c r="E1209"/>
      <c r="F1209"/>
      <c r="G1209" s="73"/>
    </row>
    <row r="1210" spans="1:7" s="8" customFormat="1" ht="12.75">
      <c r="A1210"/>
      <c r="B1210"/>
      <c r="C1210"/>
      <c r="D1210"/>
      <c r="E1210"/>
      <c r="F1210"/>
      <c r="G1210" s="73"/>
    </row>
    <row r="1211" spans="1:7" s="1" customFormat="1" ht="12.75">
      <c r="A1211"/>
      <c r="B1211"/>
      <c r="C1211"/>
      <c r="D1211"/>
      <c r="E1211"/>
      <c r="F1211"/>
      <c r="G1211" s="73"/>
    </row>
    <row r="1212" spans="1:7" s="1" customFormat="1" ht="12.75">
      <c r="A1212"/>
      <c r="B1212"/>
      <c r="C1212"/>
      <c r="D1212"/>
      <c r="E1212"/>
      <c r="F1212"/>
      <c r="G1212" s="73"/>
    </row>
    <row r="1213" spans="1:7" s="1" customFormat="1" ht="12.75">
      <c r="A1213"/>
      <c r="B1213"/>
      <c r="C1213"/>
      <c r="D1213"/>
      <c r="E1213"/>
      <c r="F1213"/>
      <c r="G1213" s="73"/>
    </row>
    <row r="1214" spans="1:7" s="1" customFormat="1" ht="12.75">
      <c r="A1214"/>
      <c r="B1214"/>
      <c r="C1214"/>
      <c r="D1214"/>
      <c r="E1214"/>
      <c r="F1214"/>
      <c r="G1214" s="73"/>
    </row>
    <row r="1215" spans="1:7" s="1" customFormat="1" ht="12.75">
      <c r="A1215"/>
      <c r="B1215"/>
      <c r="C1215"/>
      <c r="D1215"/>
      <c r="E1215"/>
      <c r="F1215"/>
      <c r="G1215" s="73"/>
    </row>
    <row r="1216" spans="1:7" s="1" customFormat="1" ht="12.75">
      <c r="A1216"/>
      <c r="B1216"/>
      <c r="C1216"/>
      <c r="D1216"/>
      <c r="E1216"/>
      <c r="F1216"/>
      <c r="G1216" s="73"/>
    </row>
    <row r="1217" spans="1:7" s="1" customFormat="1" ht="12.75">
      <c r="A1217"/>
      <c r="B1217"/>
      <c r="C1217"/>
      <c r="D1217"/>
      <c r="E1217"/>
      <c r="F1217"/>
      <c r="G1217" s="73"/>
    </row>
    <row r="1218" spans="1:7" s="1" customFormat="1" ht="12.75">
      <c r="A1218"/>
      <c r="B1218"/>
      <c r="C1218"/>
      <c r="D1218"/>
      <c r="E1218"/>
      <c r="F1218"/>
      <c r="G1218" s="73"/>
    </row>
    <row r="1219" spans="1:7" s="1" customFormat="1" ht="12.75">
      <c r="A1219"/>
      <c r="B1219"/>
      <c r="C1219"/>
      <c r="D1219"/>
      <c r="E1219"/>
      <c r="F1219"/>
      <c r="G1219" s="73"/>
    </row>
    <row r="1220" spans="1:7" s="1" customFormat="1" ht="12.75">
      <c r="A1220"/>
      <c r="B1220"/>
      <c r="C1220"/>
      <c r="D1220"/>
      <c r="E1220"/>
      <c r="F1220"/>
      <c r="G1220" s="73"/>
    </row>
    <row r="1221" spans="1:7" s="1" customFormat="1" ht="12.75">
      <c r="A1221"/>
      <c r="B1221"/>
      <c r="C1221"/>
      <c r="D1221"/>
      <c r="E1221"/>
      <c r="F1221"/>
      <c r="G1221" s="73"/>
    </row>
    <row r="1222" spans="1:7" s="1" customFormat="1" ht="12.75">
      <c r="A1222"/>
      <c r="B1222"/>
      <c r="C1222"/>
      <c r="D1222"/>
      <c r="E1222"/>
      <c r="F1222"/>
      <c r="G1222" s="73"/>
    </row>
    <row r="1223" spans="1:7" s="1" customFormat="1" ht="12.75">
      <c r="A1223"/>
      <c r="B1223"/>
      <c r="C1223"/>
      <c r="D1223"/>
      <c r="E1223"/>
      <c r="F1223"/>
      <c r="G1223" s="73"/>
    </row>
    <row r="1224" spans="1:7" s="1" customFormat="1" ht="12.75">
      <c r="A1224"/>
      <c r="B1224"/>
      <c r="C1224"/>
      <c r="D1224"/>
      <c r="E1224"/>
      <c r="F1224"/>
      <c r="G1224" s="73"/>
    </row>
    <row r="1225" spans="1:7" s="1" customFormat="1" ht="12.75">
      <c r="A1225"/>
      <c r="B1225"/>
      <c r="C1225"/>
      <c r="D1225"/>
      <c r="E1225"/>
      <c r="F1225"/>
      <c r="G1225" s="73"/>
    </row>
    <row r="1226" spans="1:7" s="1" customFormat="1" ht="12.75">
      <c r="A1226"/>
      <c r="B1226"/>
      <c r="C1226"/>
      <c r="D1226"/>
      <c r="E1226"/>
      <c r="F1226"/>
      <c r="G1226" s="73"/>
    </row>
    <row r="1227" spans="1:7" s="1" customFormat="1" ht="12.75">
      <c r="A1227"/>
      <c r="B1227"/>
      <c r="C1227"/>
      <c r="D1227"/>
      <c r="E1227"/>
      <c r="F1227"/>
      <c r="G1227" s="73"/>
    </row>
    <row r="1228" spans="1:7" s="1" customFormat="1" ht="12.75">
      <c r="A1228"/>
      <c r="B1228"/>
      <c r="C1228"/>
      <c r="D1228"/>
      <c r="E1228"/>
      <c r="F1228"/>
      <c r="G1228" s="73"/>
    </row>
    <row r="1229" spans="1:7" s="1" customFormat="1" ht="12.75">
      <c r="A1229"/>
      <c r="B1229"/>
      <c r="C1229"/>
      <c r="D1229"/>
      <c r="E1229"/>
      <c r="F1229"/>
      <c r="G1229" s="73"/>
    </row>
    <row r="1230" spans="1:7" s="1" customFormat="1" ht="12.75">
      <c r="A1230"/>
      <c r="B1230"/>
      <c r="C1230"/>
      <c r="D1230"/>
      <c r="E1230"/>
      <c r="F1230"/>
      <c r="G1230" s="73"/>
    </row>
    <row r="1231" spans="1:7" s="1" customFormat="1" ht="12.75">
      <c r="A1231"/>
      <c r="B1231"/>
      <c r="C1231"/>
      <c r="D1231"/>
      <c r="E1231"/>
      <c r="F1231"/>
      <c r="G1231" s="73"/>
    </row>
    <row r="1232" spans="1:7" s="1" customFormat="1" ht="12.75">
      <c r="A1232"/>
      <c r="B1232"/>
      <c r="C1232"/>
      <c r="D1232"/>
      <c r="E1232"/>
      <c r="F1232"/>
      <c r="G1232" s="73"/>
    </row>
    <row r="1233" spans="1:7" s="1" customFormat="1" ht="12.75">
      <c r="A1233"/>
      <c r="B1233"/>
      <c r="C1233"/>
      <c r="D1233"/>
      <c r="E1233"/>
      <c r="F1233"/>
      <c r="G1233" s="73"/>
    </row>
    <row r="1234" spans="1:7" s="1" customFormat="1" ht="12.75">
      <c r="A1234"/>
      <c r="B1234"/>
      <c r="C1234"/>
      <c r="D1234"/>
      <c r="E1234"/>
      <c r="F1234"/>
      <c r="G1234" s="73"/>
    </row>
    <row r="1235" spans="1:7" s="1" customFormat="1" ht="12.75">
      <c r="A1235"/>
      <c r="B1235"/>
      <c r="C1235"/>
      <c r="D1235"/>
      <c r="E1235"/>
      <c r="F1235"/>
      <c r="G1235" s="73"/>
    </row>
    <row r="1236" spans="1:7" s="1" customFormat="1" ht="12.75">
      <c r="A1236"/>
      <c r="B1236"/>
      <c r="C1236"/>
      <c r="D1236"/>
      <c r="E1236"/>
      <c r="F1236"/>
      <c r="G1236" s="73"/>
    </row>
    <row r="1237" spans="1:7" s="1" customFormat="1" ht="12.75">
      <c r="A1237"/>
      <c r="B1237"/>
      <c r="C1237"/>
      <c r="D1237"/>
      <c r="E1237"/>
      <c r="F1237"/>
      <c r="G1237" s="73"/>
    </row>
    <row r="1238" spans="1:7" s="1" customFormat="1" ht="12.75">
      <c r="A1238"/>
      <c r="B1238"/>
      <c r="C1238"/>
      <c r="D1238"/>
      <c r="E1238"/>
      <c r="F1238"/>
      <c r="G1238" s="73"/>
    </row>
    <row r="1239" spans="1:7" s="1" customFormat="1" ht="12.75">
      <c r="A1239"/>
      <c r="B1239"/>
      <c r="C1239"/>
      <c r="D1239"/>
      <c r="E1239"/>
      <c r="F1239"/>
      <c r="G1239" s="73"/>
    </row>
    <row r="1240" spans="1:7" s="1" customFormat="1" ht="12.75">
      <c r="A1240"/>
      <c r="B1240"/>
      <c r="C1240"/>
      <c r="D1240"/>
      <c r="E1240"/>
      <c r="F1240"/>
      <c r="G1240" s="73"/>
    </row>
    <row r="1241" spans="1:7" s="1" customFormat="1" ht="12.75">
      <c r="A1241"/>
      <c r="B1241"/>
      <c r="C1241"/>
      <c r="D1241"/>
      <c r="E1241"/>
      <c r="F1241"/>
      <c r="G1241" s="73"/>
    </row>
    <row r="1242" spans="1:7" s="1" customFormat="1" ht="12.75">
      <c r="A1242"/>
      <c r="B1242"/>
      <c r="C1242"/>
      <c r="D1242"/>
      <c r="E1242"/>
      <c r="F1242"/>
      <c r="G1242" s="73"/>
    </row>
    <row r="1243" spans="1:7" s="1" customFormat="1" ht="12.75">
      <c r="A1243"/>
      <c r="B1243"/>
      <c r="C1243"/>
      <c r="D1243"/>
      <c r="E1243"/>
      <c r="F1243"/>
      <c r="G1243" s="73"/>
    </row>
    <row r="1244" spans="1:7" s="1" customFormat="1" ht="12.75">
      <c r="A1244"/>
      <c r="B1244"/>
      <c r="C1244"/>
      <c r="D1244"/>
      <c r="E1244"/>
      <c r="F1244"/>
      <c r="G1244" s="73"/>
    </row>
    <row r="1245" spans="1:7" s="1" customFormat="1" ht="12.75">
      <c r="A1245"/>
      <c r="B1245"/>
      <c r="C1245"/>
      <c r="D1245"/>
      <c r="E1245"/>
      <c r="F1245"/>
      <c r="G1245" s="73"/>
    </row>
    <row r="1246" spans="1:7" s="1" customFormat="1" ht="12.75">
      <c r="A1246"/>
      <c r="B1246"/>
      <c r="C1246"/>
      <c r="D1246"/>
      <c r="E1246"/>
      <c r="F1246"/>
      <c r="G1246" s="73"/>
    </row>
    <row r="1247" spans="1:7" s="1" customFormat="1" ht="12.75">
      <c r="A1247"/>
      <c r="B1247"/>
      <c r="C1247"/>
      <c r="D1247"/>
      <c r="E1247"/>
      <c r="F1247"/>
      <c r="G1247" s="73"/>
    </row>
    <row r="1248" spans="1:7" s="1" customFormat="1" ht="12.75">
      <c r="A1248"/>
      <c r="B1248"/>
      <c r="C1248"/>
      <c r="D1248"/>
      <c r="E1248"/>
      <c r="F1248"/>
      <c r="G1248" s="73"/>
    </row>
    <row r="1249" spans="1:7" s="1" customFormat="1" ht="12.75">
      <c r="A1249"/>
      <c r="B1249"/>
      <c r="C1249"/>
      <c r="D1249"/>
      <c r="E1249"/>
      <c r="F1249"/>
      <c r="G1249" s="73"/>
    </row>
    <row r="1250" spans="1:7" s="1" customFormat="1" ht="12.75">
      <c r="A1250"/>
      <c r="B1250"/>
      <c r="C1250"/>
      <c r="D1250"/>
      <c r="E1250"/>
      <c r="F1250"/>
      <c r="G1250" s="73"/>
    </row>
    <row r="1251" spans="1:7" s="1" customFormat="1" ht="12.75">
      <c r="A1251"/>
      <c r="B1251"/>
      <c r="C1251"/>
      <c r="D1251"/>
      <c r="E1251"/>
      <c r="F1251"/>
      <c r="G1251" s="73"/>
    </row>
    <row r="1252" spans="1:7" s="1" customFormat="1" ht="12.75">
      <c r="A1252"/>
      <c r="B1252"/>
      <c r="C1252"/>
      <c r="D1252"/>
      <c r="E1252"/>
      <c r="F1252"/>
      <c r="G1252" s="73"/>
    </row>
    <row r="1253" spans="1:7" s="1" customFormat="1" ht="12.75">
      <c r="A1253"/>
      <c r="B1253"/>
      <c r="C1253"/>
      <c r="D1253"/>
      <c r="E1253"/>
      <c r="F1253"/>
      <c r="G1253" s="73"/>
    </row>
    <row r="1254" spans="1:7" s="1" customFormat="1" ht="12.75">
      <c r="A1254"/>
      <c r="B1254"/>
      <c r="C1254"/>
      <c r="D1254"/>
      <c r="E1254"/>
      <c r="F1254"/>
      <c r="G1254" s="73"/>
    </row>
    <row r="1255" spans="1:7" s="1" customFormat="1" ht="12.75">
      <c r="A1255"/>
      <c r="B1255"/>
      <c r="C1255"/>
      <c r="D1255"/>
      <c r="E1255"/>
      <c r="F1255"/>
      <c r="G1255" s="73"/>
    </row>
    <row r="1256" spans="1:7" s="1" customFormat="1" ht="12.75">
      <c r="A1256"/>
      <c r="B1256"/>
      <c r="C1256"/>
      <c r="D1256"/>
      <c r="E1256"/>
      <c r="F1256"/>
      <c r="G1256" s="73"/>
    </row>
    <row r="1257" spans="1:7" s="1" customFormat="1" ht="12.75">
      <c r="A1257"/>
      <c r="B1257"/>
      <c r="C1257"/>
      <c r="D1257"/>
      <c r="E1257"/>
      <c r="F1257"/>
      <c r="G1257" s="73"/>
    </row>
    <row r="1258" spans="1:7" s="1" customFormat="1" ht="12.75">
      <c r="A1258"/>
      <c r="B1258"/>
      <c r="C1258"/>
      <c r="D1258"/>
      <c r="E1258"/>
      <c r="F1258"/>
      <c r="G1258" s="73"/>
    </row>
    <row r="1259" spans="1:7" s="1" customFormat="1" ht="12.75">
      <c r="A1259"/>
      <c r="B1259"/>
      <c r="C1259"/>
      <c r="D1259"/>
      <c r="E1259"/>
      <c r="F1259"/>
      <c r="G1259" s="73"/>
    </row>
    <row r="1260" spans="1:7" s="1" customFormat="1" ht="12.75">
      <c r="A1260"/>
      <c r="B1260"/>
      <c r="C1260"/>
      <c r="D1260"/>
      <c r="E1260"/>
      <c r="F1260"/>
      <c r="G1260" s="73"/>
    </row>
    <row r="1261" spans="1:7" s="1" customFormat="1" ht="12.75">
      <c r="A1261"/>
      <c r="B1261"/>
      <c r="C1261"/>
      <c r="D1261"/>
      <c r="E1261"/>
      <c r="F1261"/>
      <c r="G1261" s="73"/>
    </row>
    <row r="1262" spans="1:7" s="1" customFormat="1" ht="12.75">
      <c r="A1262"/>
      <c r="B1262"/>
      <c r="C1262"/>
      <c r="D1262"/>
      <c r="E1262"/>
      <c r="F1262"/>
      <c r="G1262" s="73"/>
    </row>
    <row r="1263" spans="1:7" s="1" customFormat="1" ht="12.75">
      <c r="A1263"/>
      <c r="B1263"/>
      <c r="C1263"/>
      <c r="D1263"/>
      <c r="E1263"/>
      <c r="F1263"/>
      <c r="G1263" s="73"/>
    </row>
    <row r="1264" spans="1:7" s="1" customFormat="1" ht="12.75">
      <c r="A1264"/>
      <c r="B1264"/>
      <c r="C1264"/>
      <c r="D1264"/>
      <c r="E1264"/>
      <c r="F1264"/>
      <c r="G1264" s="73"/>
    </row>
    <row r="1265" spans="1:7" s="1" customFormat="1" ht="12.75">
      <c r="A1265"/>
      <c r="B1265"/>
      <c r="C1265"/>
      <c r="D1265"/>
      <c r="E1265"/>
      <c r="F1265"/>
      <c r="G1265" s="73"/>
    </row>
    <row r="1266" spans="1:7" s="1" customFormat="1" ht="12.75">
      <c r="A1266"/>
      <c r="B1266"/>
      <c r="C1266"/>
      <c r="D1266"/>
      <c r="E1266"/>
      <c r="F1266"/>
      <c r="G1266" s="73"/>
    </row>
    <row r="1267" spans="1:7" s="1" customFormat="1" ht="12.75">
      <c r="A1267"/>
      <c r="B1267"/>
      <c r="C1267"/>
      <c r="D1267"/>
      <c r="E1267"/>
      <c r="F1267"/>
      <c r="G1267" s="73"/>
    </row>
    <row r="1268" spans="1:7" s="1" customFormat="1" ht="12.75">
      <c r="A1268"/>
      <c r="B1268"/>
      <c r="C1268"/>
      <c r="D1268"/>
      <c r="E1268"/>
      <c r="F1268"/>
      <c r="G1268" s="73"/>
    </row>
    <row r="1269" spans="1:7" s="1" customFormat="1" ht="12.75">
      <c r="A1269"/>
      <c r="B1269"/>
      <c r="C1269"/>
      <c r="D1269"/>
      <c r="E1269"/>
      <c r="F1269"/>
      <c r="G1269" s="73"/>
    </row>
    <row r="1270" spans="1:7" s="1" customFormat="1" ht="12.75">
      <c r="A1270"/>
      <c r="B1270"/>
      <c r="C1270"/>
      <c r="D1270"/>
      <c r="E1270"/>
      <c r="F1270"/>
      <c r="G1270" s="73"/>
    </row>
    <row r="1271" spans="1:7" s="1" customFormat="1" ht="12.75">
      <c r="A1271"/>
      <c r="B1271"/>
      <c r="C1271"/>
      <c r="D1271"/>
      <c r="E1271"/>
      <c r="F1271"/>
      <c r="G1271" s="73"/>
    </row>
    <row r="1272" spans="1:7" s="1" customFormat="1" ht="12.75">
      <c r="A1272"/>
      <c r="B1272"/>
      <c r="C1272"/>
      <c r="D1272"/>
      <c r="E1272"/>
      <c r="F1272"/>
      <c r="G1272" s="73"/>
    </row>
    <row r="1273" spans="1:7" s="1" customFormat="1" ht="12.75">
      <c r="A1273"/>
      <c r="B1273"/>
      <c r="C1273"/>
      <c r="D1273"/>
      <c r="E1273"/>
      <c r="F1273"/>
      <c r="G1273" s="73"/>
    </row>
    <row r="1274" spans="1:7" s="1" customFormat="1" ht="12.75">
      <c r="A1274"/>
      <c r="B1274"/>
      <c r="C1274"/>
      <c r="D1274"/>
      <c r="E1274"/>
      <c r="F1274"/>
      <c r="G1274" s="73"/>
    </row>
    <row r="1275" spans="1:7" s="1" customFormat="1" ht="12.75">
      <c r="A1275"/>
      <c r="B1275"/>
      <c r="C1275"/>
      <c r="D1275"/>
      <c r="E1275"/>
      <c r="F1275"/>
      <c r="G1275" s="73"/>
    </row>
    <row r="1276" spans="1:7" s="1" customFormat="1" ht="12.75">
      <c r="A1276"/>
      <c r="B1276"/>
      <c r="C1276"/>
      <c r="D1276"/>
      <c r="E1276"/>
      <c r="F1276"/>
      <c r="G1276" s="73"/>
    </row>
    <row r="1277" spans="1:7" s="1" customFormat="1" ht="12.75">
      <c r="A1277"/>
      <c r="B1277"/>
      <c r="C1277"/>
      <c r="D1277"/>
      <c r="E1277"/>
      <c r="F1277"/>
      <c r="G1277" s="73"/>
    </row>
    <row r="1278" spans="1:7" s="1" customFormat="1" ht="12.75">
      <c r="A1278"/>
      <c r="B1278"/>
      <c r="C1278"/>
      <c r="D1278"/>
      <c r="E1278"/>
      <c r="F1278"/>
      <c r="G1278" s="73"/>
    </row>
    <row r="1279" spans="1:7" s="1" customFormat="1" ht="12.75">
      <c r="A1279"/>
      <c r="B1279"/>
      <c r="C1279"/>
      <c r="D1279"/>
      <c r="E1279"/>
      <c r="F1279"/>
      <c r="G1279" s="73"/>
    </row>
    <row r="1280" spans="1:7" s="1" customFormat="1" ht="12.75">
      <c r="A1280"/>
      <c r="B1280"/>
      <c r="C1280"/>
      <c r="D1280"/>
      <c r="E1280"/>
      <c r="F1280"/>
      <c r="G1280" s="73"/>
    </row>
    <row r="1281" spans="1:7" s="1" customFormat="1" ht="12.75">
      <c r="A1281"/>
      <c r="B1281"/>
      <c r="C1281"/>
      <c r="D1281"/>
      <c r="E1281"/>
      <c r="F1281"/>
      <c r="G1281" s="73"/>
    </row>
    <row r="1282" spans="1:7" s="1" customFormat="1" ht="12.75">
      <c r="A1282"/>
      <c r="B1282"/>
      <c r="C1282"/>
      <c r="D1282"/>
      <c r="E1282"/>
      <c r="F1282"/>
      <c r="G1282" s="73"/>
    </row>
    <row r="1283" spans="1:7" s="1" customFormat="1" ht="12.75">
      <c r="A1283"/>
      <c r="B1283"/>
      <c r="C1283"/>
      <c r="D1283"/>
      <c r="E1283"/>
      <c r="F1283"/>
      <c r="G1283" s="73"/>
    </row>
    <row r="1284" spans="1:7" s="1" customFormat="1" ht="12.75">
      <c r="A1284"/>
      <c r="B1284"/>
      <c r="C1284"/>
      <c r="D1284"/>
      <c r="E1284"/>
      <c r="F1284"/>
      <c r="G1284" s="73"/>
    </row>
    <row r="1285" spans="1:7" s="1" customFormat="1" ht="12.75">
      <c r="A1285"/>
      <c r="B1285"/>
      <c r="C1285"/>
      <c r="D1285"/>
      <c r="E1285"/>
      <c r="F1285"/>
      <c r="G1285" s="73"/>
    </row>
    <row r="1286" spans="1:7" s="1" customFormat="1" ht="12.75">
      <c r="A1286"/>
      <c r="B1286"/>
      <c r="C1286"/>
      <c r="D1286"/>
      <c r="E1286"/>
      <c r="F1286"/>
      <c r="G1286" s="73"/>
    </row>
    <row r="1287" spans="1:7" s="1" customFormat="1" ht="12.75">
      <c r="A1287"/>
      <c r="B1287"/>
      <c r="C1287"/>
      <c r="D1287"/>
      <c r="E1287"/>
      <c r="F1287"/>
      <c r="G1287" s="73"/>
    </row>
    <row r="1288" spans="1:7" s="1" customFormat="1" ht="12.75">
      <c r="A1288"/>
      <c r="B1288"/>
      <c r="C1288"/>
      <c r="D1288"/>
      <c r="E1288"/>
      <c r="F1288"/>
      <c r="G1288" s="73"/>
    </row>
    <row r="1289" spans="1:7" s="1" customFormat="1" ht="12.75">
      <c r="A1289"/>
      <c r="B1289"/>
      <c r="C1289"/>
      <c r="D1289"/>
      <c r="E1289"/>
      <c r="F1289"/>
      <c r="G1289" s="73"/>
    </row>
    <row r="1290" spans="1:7" s="1" customFormat="1" ht="12.75">
      <c r="A1290"/>
      <c r="B1290"/>
      <c r="C1290"/>
      <c r="D1290"/>
      <c r="E1290"/>
      <c r="F1290"/>
      <c r="G1290" s="73"/>
    </row>
    <row r="1291" spans="1:7" s="1" customFormat="1" ht="12.75">
      <c r="A1291"/>
      <c r="B1291"/>
      <c r="C1291"/>
      <c r="D1291"/>
      <c r="E1291"/>
      <c r="F1291"/>
      <c r="G1291" s="73"/>
    </row>
    <row r="1292" spans="1:7" s="1" customFormat="1" ht="12.75">
      <c r="A1292"/>
      <c r="B1292"/>
      <c r="C1292"/>
      <c r="D1292"/>
      <c r="E1292"/>
      <c r="F1292"/>
      <c r="G1292" s="73"/>
    </row>
    <row r="1293" spans="1:7" s="1" customFormat="1" ht="12.75">
      <c r="A1293"/>
      <c r="B1293"/>
      <c r="C1293"/>
      <c r="D1293"/>
      <c r="E1293"/>
      <c r="F1293"/>
      <c r="G1293" s="73"/>
    </row>
    <row r="1294" spans="1:7" s="1" customFormat="1" ht="12.75">
      <c r="A1294"/>
      <c r="B1294"/>
      <c r="C1294"/>
      <c r="D1294"/>
      <c r="E1294"/>
      <c r="F1294"/>
      <c r="G1294" s="73"/>
    </row>
    <row r="1295" spans="1:7" s="1" customFormat="1" ht="12.75">
      <c r="A1295"/>
      <c r="B1295"/>
      <c r="C1295"/>
      <c r="D1295"/>
      <c r="E1295"/>
      <c r="F1295"/>
      <c r="G1295" s="73"/>
    </row>
    <row r="1296" spans="1:7" s="1" customFormat="1" ht="12.75">
      <c r="A1296"/>
      <c r="B1296"/>
      <c r="C1296"/>
      <c r="D1296"/>
      <c r="E1296"/>
      <c r="F1296"/>
      <c r="G1296" s="73"/>
    </row>
    <row r="1297" spans="1:7" s="1" customFormat="1" ht="12.75">
      <c r="A1297"/>
      <c r="B1297"/>
      <c r="C1297"/>
      <c r="D1297"/>
      <c r="E1297"/>
      <c r="F1297"/>
      <c r="G1297" s="73"/>
    </row>
    <row r="1298" spans="1:7" s="1" customFormat="1" ht="12.75">
      <c r="A1298"/>
      <c r="B1298"/>
      <c r="C1298"/>
      <c r="D1298"/>
      <c r="E1298"/>
      <c r="F1298"/>
      <c r="G1298" s="73"/>
    </row>
    <row r="1299" spans="1:7" s="1" customFormat="1" ht="12.75">
      <c r="A1299"/>
      <c r="B1299"/>
      <c r="C1299"/>
      <c r="D1299"/>
      <c r="E1299"/>
      <c r="F1299"/>
      <c r="G1299" s="73"/>
    </row>
    <row r="1300" spans="1:7" s="1" customFormat="1" ht="12.75">
      <c r="A1300"/>
      <c r="B1300"/>
      <c r="C1300"/>
      <c r="D1300"/>
      <c r="E1300"/>
      <c r="F1300"/>
      <c r="G1300" s="73"/>
    </row>
    <row r="1301" spans="1:7" s="1" customFormat="1" ht="12.75">
      <c r="A1301"/>
      <c r="B1301"/>
      <c r="C1301"/>
      <c r="D1301"/>
      <c r="E1301"/>
      <c r="F1301"/>
      <c r="G1301" s="73"/>
    </row>
    <row r="1302" spans="1:7" s="1" customFormat="1" ht="12.75">
      <c r="A1302"/>
      <c r="B1302"/>
      <c r="C1302"/>
      <c r="D1302"/>
      <c r="E1302"/>
      <c r="F1302"/>
      <c r="G1302" s="73"/>
    </row>
    <row r="1303" spans="1:7" s="1" customFormat="1" ht="12.75">
      <c r="A1303"/>
      <c r="B1303"/>
      <c r="C1303"/>
      <c r="D1303"/>
      <c r="E1303"/>
      <c r="F1303"/>
      <c r="G1303" s="73"/>
    </row>
    <row r="1304" spans="1:7" s="1" customFormat="1" ht="12.75">
      <c r="A1304"/>
      <c r="B1304"/>
      <c r="C1304"/>
      <c r="D1304"/>
      <c r="E1304"/>
      <c r="F1304"/>
      <c r="G1304" s="73"/>
    </row>
    <row r="1305" spans="1:7" s="1" customFormat="1" ht="12.75">
      <c r="A1305"/>
      <c r="B1305"/>
      <c r="C1305"/>
      <c r="D1305"/>
      <c r="E1305"/>
      <c r="F1305"/>
      <c r="G1305" s="73"/>
    </row>
    <row r="1306" spans="1:7" s="1" customFormat="1" ht="12.75">
      <c r="A1306"/>
      <c r="B1306"/>
      <c r="C1306"/>
      <c r="D1306"/>
      <c r="E1306"/>
      <c r="F1306"/>
      <c r="G1306" s="73"/>
    </row>
    <row r="1307" spans="1:7" s="1" customFormat="1" ht="12.75">
      <c r="A1307"/>
      <c r="B1307"/>
      <c r="C1307"/>
      <c r="D1307"/>
      <c r="E1307"/>
      <c r="F1307"/>
      <c r="G1307" s="73"/>
    </row>
    <row r="1308" spans="1:7" s="1" customFormat="1" ht="12.75">
      <c r="A1308"/>
      <c r="B1308"/>
      <c r="C1308"/>
      <c r="D1308"/>
      <c r="E1308"/>
      <c r="F1308"/>
      <c r="G1308" s="73"/>
    </row>
    <row r="1309" spans="1:7" s="1" customFormat="1" ht="12.75">
      <c r="A1309"/>
      <c r="B1309"/>
      <c r="C1309"/>
      <c r="D1309"/>
      <c r="E1309"/>
      <c r="F1309"/>
      <c r="G1309" s="73"/>
    </row>
    <row r="1310" spans="1:7" s="1" customFormat="1" ht="12.75">
      <c r="A1310"/>
      <c r="B1310"/>
      <c r="C1310"/>
      <c r="D1310"/>
      <c r="E1310"/>
      <c r="F1310"/>
      <c r="G1310" s="73"/>
    </row>
    <row r="1311" spans="1:7" s="1" customFormat="1" ht="12.75">
      <c r="A1311"/>
      <c r="B1311"/>
      <c r="C1311"/>
      <c r="D1311"/>
      <c r="E1311"/>
      <c r="F1311"/>
      <c r="G1311" s="73"/>
    </row>
    <row r="1312" spans="1:7" s="1" customFormat="1" ht="12.75">
      <c r="A1312"/>
      <c r="B1312"/>
      <c r="C1312"/>
      <c r="D1312"/>
      <c r="E1312"/>
      <c r="F1312"/>
      <c r="G1312" s="73"/>
    </row>
    <row r="1313" spans="1:7" s="1" customFormat="1" ht="12.75">
      <c r="A1313"/>
      <c r="B1313"/>
      <c r="C1313"/>
      <c r="D1313"/>
      <c r="E1313"/>
      <c r="F1313"/>
      <c r="G1313" s="73"/>
    </row>
    <row r="1314" spans="1:7" s="1" customFormat="1" ht="12.75">
      <c r="A1314"/>
      <c r="B1314"/>
      <c r="C1314"/>
      <c r="D1314"/>
      <c r="E1314"/>
      <c r="F1314"/>
      <c r="G1314" s="73"/>
    </row>
    <row r="1315" spans="1:7" s="1" customFormat="1" ht="12.75">
      <c r="A1315"/>
      <c r="B1315"/>
      <c r="C1315"/>
      <c r="D1315"/>
      <c r="E1315"/>
      <c r="F1315"/>
      <c r="G1315" s="73"/>
    </row>
    <row r="1316" spans="1:7" s="1" customFormat="1" ht="12.75">
      <c r="A1316"/>
      <c r="B1316"/>
      <c r="C1316"/>
      <c r="D1316"/>
      <c r="E1316"/>
      <c r="F1316"/>
      <c r="G1316" s="73"/>
    </row>
    <row r="1317" spans="1:7" s="1" customFormat="1" ht="12.75">
      <c r="A1317"/>
      <c r="B1317"/>
      <c r="C1317"/>
      <c r="D1317"/>
      <c r="E1317"/>
      <c r="F1317"/>
      <c r="G1317" s="73"/>
    </row>
    <row r="1318" spans="1:7" s="1" customFormat="1" ht="12.75">
      <c r="A1318"/>
      <c r="B1318"/>
      <c r="C1318"/>
      <c r="D1318"/>
      <c r="E1318"/>
      <c r="F1318"/>
      <c r="G1318" s="73"/>
    </row>
    <row r="1319" spans="1:7" s="1" customFormat="1" ht="12.75">
      <c r="A1319"/>
      <c r="B1319"/>
      <c r="C1319"/>
      <c r="D1319"/>
      <c r="E1319"/>
      <c r="F1319"/>
      <c r="G1319" s="73"/>
    </row>
    <row r="1320" spans="1:7" s="1" customFormat="1" ht="12.75">
      <c r="A1320"/>
      <c r="B1320"/>
      <c r="C1320"/>
      <c r="D1320"/>
      <c r="E1320"/>
      <c r="F1320"/>
      <c r="G1320" s="73"/>
    </row>
    <row r="1321" spans="1:7" s="1" customFormat="1" ht="12.75">
      <c r="A1321"/>
      <c r="B1321"/>
      <c r="C1321"/>
      <c r="D1321"/>
      <c r="E1321"/>
      <c r="F1321"/>
      <c r="G1321" s="73"/>
    </row>
    <row r="1322" spans="1:7" s="1" customFormat="1" ht="12.75">
      <c r="A1322"/>
      <c r="B1322"/>
      <c r="C1322"/>
      <c r="D1322"/>
      <c r="E1322"/>
      <c r="F1322"/>
      <c r="G1322" s="73"/>
    </row>
    <row r="1323" spans="1:7" s="1" customFormat="1" ht="12.75">
      <c r="A1323"/>
      <c r="B1323"/>
      <c r="C1323"/>
      <c r="D1323"/>
      <c r="E1323"/>
      <c r="F1323"/>
      <c r="G1323" s="73"/>
    </row>
    <row r="1324" spans="1:7" s="1" customFormat="1" ht="12.75">
      <c r="A1324"/>
      <c r="B1324"/>
      <c r="C1324"/>
      <c r="D1324"/>
      <c r="E1324"/>
      <c r="F1324"/>
      <c r="G1324" s="73"/>
    </row>
    <row r="1325" spans="1:7" s="1" customFormat="1" ht="12.75">
      <c r="A1325"/>
      <c r="B1325"/>
      <c r="C1325"/>
      <c r="D1325"/>
      <c r="E1325"/>
      <c r="F1325"/>
      <c r="G1325" s="73"/>
    </row>
    <row r="1326" spans="1:7" s="1" customFormat="1" ht="12.75">
      <c r="A1326"/>
      <c r="B1326"/>
      <c r="C1326"/>
      <c r="D1326"/>
      <c r="E1326"/>
      <c r="F1326"/>
      <c r="G1326" s="73"/>
    </row>
    <row r="1327" spans="1:7" s="1" customFormat="1" ht="12.75">
      <c r="A1327"/>
      <c r="B1327"/>
      <c r="C1327"/>
      <c r="D1327"/>
      <c r="E1327"/>
      <c r="F1327"/>
      <c r="G1327" s="73"/>
    </row>
    <row r="1328" spans="1:7" s="1" customFormat="1" ht="12.75">
      <c r="A1328"/>
      <c r="B1328"/>
      <c r="C1328"/>
      <c r="D1328"/>
      <c r="E1328"/>
      <c r="F1328"/>
      <c r="G1328" s="73"/>
    </row>
    <row r="1329" spans="1:7" s="1" customFormat="1" ht="12.75">
      <c r="A1329"/>
      <c r="B1329"/>
      <c r="C1329"/>
      <c r="D1329"/>
      <c r="E1329"/>
      <c r="F1329"/>
      <c r="G1329" s="73"/>
    </row>
    <row r="1330" spans="1:7" s="1" customFormat="1" ht="12.75">
      <c r="A1330"/>
      <c r="B1330"/>
      <c r="C1330"/>
      <c r="D1330"/>
      <c r="E1330"/>
      <c r="F1330"/>
      <c r="G1330" s="73"/>
    </row>
    <row r="1331" spans="1:7" s="1" customFormat="1" ht="12.75">
      <c r="A1331"/>
      <c r="B1331"/>
      <c r="C1331"/>
      <c r="D1331"/>
      <c r="E1331"/>
      <c r="F1331"/>
      <c r="G1331" s="73"/>
    </row>
    <row r="1332" spans="1:7" s="1" customFormat="1" ht="12.75">
      <c r="A1332"/>
      <c r="B1332"/>
      <c r="C1332"/>
      <c r="D1332"/>
      <c r="E1332"/>
      <c r="F1332"/>
      <c r="G1332" s="73"/>
    </row>
    <row r="1333" spans="1:7" s="1" customFormat="1" ht="12.75">
      <c r="A1333"/>
      <c r="B1333"/>
      <c r="C1333"/>
      <c r="D1333"/>
      <c r="E1333"/>
      <c r="F1333"/>
      <c r="G1333" s="73"/>
    </row>
    <row r="1334" spans="1:7" s="1" customFormat="1" ht="12.75">
      <c r="A1334"/>
      <c r="B1334"/>
      <c r="C1334"/>
      <c r="D1334"/>
      <c r="E1334"/>
      <c r="F1334"/>
      <c r="G1334" s="73"/>
    </row>
    <row r="1335" spans="1:7" s="1" customFormat="1" ht="12.75">
      <c r="A1335"/>
      <c r="B1335"/>
      <c r="C1335"/>
      <c r="D1335"/>
      <c r="E1335"/>
      <c r="F1335"/>
      <c r="G1335" s="73"/>
    </row>
    <row r="1336" spans="1:7" s="1" customFormat="1" ht="12.75">
      <c r="A1336"/>
      <c r="B1336"/>
      <c r="C1336"/>
      <c r="D1336"/>
      <c r="E1336"/>
      <c r="F1336"/>
      <c r="G1336" s="73"/>
    </row>
    <row r="1337" spans="1:7" s="1" customFormat="1" ht="12.75">
      <c r="A1337"/>
      <c r="B1337"/>
      <c r="C1337"/>
      <c r="D1337"/>
      <c r="E1337"/>
      <c r="F1337"/>
      <c r="G1337" s="73"/>
    </row>
    <row r="1338" spans="1:7" s="1" customFormat="1" ht="12.75">
      <c r="A1338"/>
      <c r="B1338"/>
      <c r="C1338"/>
      <c r="D1338"/>
      <c r="E1338"/>
      <c r="F1338"/>
      <c r="G1338" s="73"/>
    </row>
    <row r="1339" spans="1:7" s="1" customFormat="1" ht="12.75">
      <c r="A1339"/>
      <c r="B1339"/>
      <c r="C1339"/>
      <c r="D1339"/>
      <c r="E1339"/>
      <c r="F1339"/>
      <c r="G1339" s="73"/>
    </row>
    <row r="1340" spans="1:7" s="1" customFormat="1" ht="12.75">
      <c r="A1340"/>
      <c r="B1340"/>
      <c r="C1340"/>
      <c r="D1340"/>
      <c r="E1340"/>
      <c r="F1340"/>
      <c r="G1340" s="73"/>
    </row>
    <row r="1341" spans="1:7" s="1" customFormat="1" ht="12.75">
      <c r="A1341"/>
      <c r="B1341"/>
      <c r="C1341"/>
      <c r="D1341"/>
      <c r="E1341"/>
      <c r="F1341"/>
      <c r="G1341" s="73"/>
    </row>
    <row r="1342" spans="1:7" s="1" customFormat="1" ht="12.75">
      <c r="A1342"/>
      <c r="B1342"/>
      <c r="C1342"/>
      <c r="D1342"/>
      <c r="E1342"/>
      <c r="F1342"/>
      <c r="G1342" s="73"/>
    </row>
    <row r="1343" spans="1:7" s="1" customFormat="1" ht="12.75">
      <c r="A1343"/>
      <c r="B1343"/>
      <c r="C1343"/>
      <c r="D1343"/>
      <c r="E1343"/>
      <c r="F1343"/>
      <c r="G1343" s="73"/>
    </row>
    <row r="1344" spans="1:7" s="1" customFormat="1" ht="12.75">
      <c r="A1344"/>
      <c r="B1344"/>
      <c r="C1344"/>
      <c r="D1344"/>
      <c r="E1344"/>
      <c r="F1344"/>
      <c r="G1344" s="73"/>
    </row>
    <row r="1345" spans="1:7" s="1" customFormat="1" ht="12.75">
      <c r="A1345"/>
      <c r="B1345"/>
      <c r="C1345"/>
      <c r="D1345"/>
      <c r="E1345"/>
      <c r="F1345"/>
      <c r="G1345" s="73"/>
    </row>
    <row r="1346" spans="1:7" s="1" customFormat="1" ht="12.75">
      <c r="A1346"/>
      <c r="B1346"/>
      <c r="C1346"/>
      <c r="D1346"/>
      <c r="E1346"/>
      <c r="F1346"/>
      <c r="G1346" s="73"/>
    </row>
    <row r="1347" spans="1:7" s="1" customFormat="1" ht="12.75">
      <c r="A1347"/>
      <c r="B1347"/>
      <c r="C1347"/>
      <c r="D1347"/>
      <c r="E1347"/>
      <c r="F1347"/>
      <c r="G1347" s="73"/>
    </row>
    <row r="1348" spans="1:7" s="1" customFormat="1" ht="12.75">
      <c r="A1348"/>
      <c r="B1348"/>
      <c r="C1348"/>
      <c r="D1348"/>
      <c r="E1348"/>
      <c r="F1348"/>
      <c r="G1348" s="73"/>
    </row>
    <row r="1349" spans="1:7" s="1" customFormat="1" ht="12.75">
      <c r="A1349"/>
      <c r="B1349"/>
      <c r="C1349"/>
      <c r="D1349"/>
      <c r="E1349"/>
      <c r="F1349"/>
      <c r="G1349" s="73"/>
    </row>
    <row r="1350" spans="1:7" s="1" customFormat="1" ht="12.75">
      <c r="A1350"/>
      <c r="B1350"/>
      <c r="C1350"/>
      <c r="D1350"/>
      <c r="E1350"/>
      <c r="F1350"/>
      <c r="G1350" s="73"/>
    </row>
    <row r="1351" spans="1:7" s="1" customFormat="1" ht="12.75">
      <c r="A1351"/>
      <c r="B1351"/>
      <c r="C1351"/>
      <c r="D1351"/>
      <c r="E1351"/>
      <c r="F1351"/>
      <c r="G1351" s="73"/>
    </row>
    <row r="1352" spans="1:7" s="1" customFormat="1" ht="12.75">
      <c r="A1352"/>
      <c r="B1352"/>
      <c r="C1352"/>
      <c r="D1352"/>
      <c r="E1352"/>
      <c r="F1352"/>
      <c r="G1352" s="73"/>
    </row>
    <row r="1353" spans="1:7" s="1" customFormat="1" ht="12.75">
      <c r="A1353"/>
      <c r="B1353"/>
      <c r="C1353"/>
      <c r="D1353"/>
      <c r="E1353"/>
      <c r="F1353"/>
      <c r="G1353" s="73"/>
    </row>
    <row r="1354" spans="1:7" s="1" customFormat="1" ht="12.75">
      <c r="A1354"/>
      <c r="B1354"/>
      <c r="C1354"/>
      <c r="D1354"/>
      <c r="E1354"/>
      <c r="F1354"/>
      <c r="G1354" s="73"/>
    </row>
    <row r="1355" spans="1:7" s="1" customFormat="1" ht="12.75">
      <c r="A1355"/>
      <c r="B1355"/>
      <c r="C1355"/>
      <c r="D1355"/>
      <c r="E1355"/>
      <c r="F1355"/>
      <c r="G1355" s="73"/>
    </row>
    <row r="1356" spans="1:7" s="1" customFormat="1" ht="12.75">
      <c r="A1356"/>
      <c r="B1356"/>
      <c r="C1356"/>
      <c r="D1356"/>
      <c r="E1356"/>
      <c r="F1356"/>
      <c r="G1356" s="73"/>
    </row>
    <row r="1357" spans="1:7" s="1" customFormat="1" ht="12.75">
      <c r="A1357"/>
      <c r="B1357"/>
      <c r="C1357"/>
      <c r="D1357"/>
      <c r="E1357"/>
      <c r="F1357"/>
      <c r="G1357" s="73"/>
    </row>
    <row r="1358" spans="1:7" s="1" customFormat="1" ht="12.75">
      <c r="A1358"/>
      <c r="B1358"/>
      <c r="C1358"/>
      <c r="D1358"/>
      <c r="E1358"/>
      <c r="F1358"/>
      <c r="G1358" s="73"/>
    </row>
    <row r="1359" spans="1:7" s="1" customFormat="1" ht="12.75">
      <c r="A1359"/>
      <c r="B1359"/>
      <c r="C1359"/>
      <c r="D1359"/>
      <c r="E1359"/>
      <c r="F1359"/>
      <c r="G1359" s="73"/>
    </row>
    <row r="1360" spans="1:7" s="1" customFormat="1" ht="12.75">
      <c r="A1360"/>
      <c r="B1360"/>
      <c r="C1360"/>
      <c r="D1360"/>
      <c r="E1360"/>
      <c r="F1360"/>
      <c r="G1360" s="73"/>
    </row>
    <row r="1361" spans="1:7" s="1" customFormat="1" ht="12.75">
      <c r="A1361"/>
      <c r="B1361"/>
      <c r="C1361"/>
      <c r="D1361"/>
      <c r="E1361"/>
      <c r="F1361"/>
      <c r="G1361" s="73"/>
    </row>
    <row r="1362" spans="1:7" s="1" customFormat="1" ht="12.75">
      <c r="A1362"/>
      <c r="B1362"/>
      <c r="C1362"/>
      <c r="D1362"/>
      <c r="E1362"/>
      <c r="F1362"/>
      <c r="G1362" s="73"/>
    </row>
    <row r="1363" spans="1:7" s="1" customFormat="1" ht="12.75">
      <c r="A1363"/>
      <c r="B1363"/>
      <c r="C1363"/>
      <c r="D1363"/>
      <c r="E1363"/>
      <c r="F1363"/>
      <c r="G1363" s="73"/>
    </row>
    <row r="1364" spans="1:7" s="1" customFormat="1" ht="12.75">
      <c r="A1364"/>
      <c r="B1364"/>
      <c r="C1364"/>
      <c r="D1364"/>
      <c r="E1364"/>
      <c r="F1364"/>
      <c r="G1364" s="73"/>
    </row>
    <row r="1365" spans="1:7" s="1" customFormat="1" ht="12.75">
      <c r="A1365"/>
      <c r="B1365"/>
      <c r="C1365"/>
      <c r="D1365"/>
      <c r="E1365"/>
      <c r="F1365"/>
      <c r="G1365" s="73"/>
    </row>
    <row r="1366" spans="1:7" s="1" customFormat="1" ht="12.75">
      <c r="A1366"/>
      <c r="B1366"/>
      <c r="C1366"/>
      <c r="D1366"/>
      <c r="E1366"/>
      <c r="F1366"/>
      <c r="G1366" s="73"/>
    </row>
    <row r="1367" spans="1:7" s="1" customFormat="1" ht="12.75">
      <c r="A1367"/>
      <c r="B1367"/>
      <c r="C1367"/>
      <c r="D1367"/>
      <c r="E1367"/>
      <c r="F1367"/>
      <c r="G1367" s="73"/>
    </row>
    <row r="1368" spans="1:7" s="1" customFormat="1" ht="12.75">
      <c r="A1368"/>
      <c r="B1368"/>
      <c r="C1368"/>
      <c r="D1368"/>
      <c r="E1368"/>
      <c r="F1368"/>
      <c r="G1368" s="73"/>
    </row>
    <row r="1369" spans="1:7" s="1" customFormat="1" ht="12.75">
      <c r="A1369"/>
      <c r="B1369"/>
      <c r="C1369"/>
      <c r="D1369"/>
      <c r="E1369"/>
      <c r="F1369"/>
      <c r="G1369" s="73"/>
    </row>
    <row r="1370" spans="1:7" s="1" customFormat="1" ht="12.75">
      <c r="A1370"/>
      <c r="B1370"/>
      <c r="C1370"/>
      <c r="D1370"/>
      <c r="E1370"/>
      <c r="F1370"/>
      <c r="G1370" s="73"/>
    </row>
    <row r="1371" spans="1:7" s="1" customFormat="1" ht="12.75">
      <c r="A1371"/>
      <c r="B1371"/>
      <c r="C1371"/>
      <c r="D1371"/>
      <c r="E1371"/>
      <c r="F1371"/>
      <c r="G1371" s="73"/>
    </row>
    <row r="1372" spans="1:7" s="1" customFormat="1" ht="12.75">
      <c r="A1372"/>
      <c r="B1372"/>
      <c r="C1372"/>
      <c r="D1372"/>
      <c r="E1372"/>
      <c r="F1372"/>
      <c r="G1372" s="73"/>
    </row>
    <row r="1373" spans="1:7" s="1" customFormat="1" ht="12.75">
      <c r="A1373"/>
      <c r="B1373"/>
      <c r="C1373"/>
      <c r="D1373"/>
      <c r="E1373"/>
      <c r="F1373"/>
      <c r="G1373" s="73"/>
    </row>
    <row r="1374" spans="1:7" s="1" customFormat="1" ht="12.75">
      <c r="A1374"/>
      <c r="B1374"/>
      <c r="C1374"/>
      <c r="D1374"/>
      <c r="E1374"/>
      <c r="F1374"/>
      <c r="G1374" s="73"/>
    </row>
    <row r="1375" spans="1:7" s="1" customFormat="1" ht="12.75">
      <c r="A1375"/>
      <c r="B1375"/>
      <c r="C1375"/>
      <c r="D1375"/>
      <c r="E1375"/>
      <c r="F1375"/>
      <c r="G1375" s="73"/>
    </row>
    <row r="1376" spans="1:7" s="1" customFormat="1" ht="12.75">
      <c r="A1376"/>
      <c r="B1376"/>
      <c r="C1376"/>
      <c r="D1376"/>
      <c r="E1376"/>
      <c r="F1376"/>
      <c r="G1376" s="73"/>
    </row>
    <row r="1377" spans="1:7" s="1" customFormat="1" ht="12.75">
      <c r="A1377"/>
      <c r="B1377"/>
      <c r="C1377"/>
      <c r="D1377"/>
      <c r="E1377"/>
      <c r="F1377"/>
      <c r="G1377" s="73"/>
    </row>
    <row r="1378" spans="1:7" s="1" customFormat="1" ht="12.75">
      <c r="A1378"/>
      <c r="B1378"/>
      <c r="C1378"/>
      <c r="D1378"/>
      <c r="E1378"/>
      <c r="F1378"/>
      <c r="G1378" s="73"/>
    </row>
    <row r="1379" spans="1:7" s="1" customFormat="1" ht="12.75">
      <c r="A1379"/>
      <c r="B1379"/>
      <c r="C1379"/>
      <c r="D1379"/>
      <c r="E1379"/>
      <c r="F1379"/>
      <c r="G1379" s="73"/>
    </row>
    <row r="1380" spans="1:7" s="1" customFormat="1" ht="12.75">
      <c r="A1380"/>
      <c r="B1380"/>
      <c r="C1380"/>
      <c r="D1380"/>
      <c r="E1380"/>
      <c r="F1380"/>
      <c r="G1380" s="73"/>
    </row>
    <row r="1381" spans="1:7" s="1" customFormat="1" ht="12.75">
      <c r="A1381"/>
      <c r="B1381"/>
      <c r="C1381"/>
      <c r="D1381"/>
      <c r="E1381"/>
      <c r="F1381"/>
      <c r="G1381" s="73"/>
    </row>
    <row r="1382" spans="1:7" s="1" customFormat="1" ht="12.75">
      <c r="A1382"/>
      <c r="B1382"/>
      <c r="C1382"/>
      <c r="D1382"/>
      <c r="E1382"/>
      <c r="F1382"/>
      <c r="G1382" s="73"/>
    </row>
    <row r="1383" spans="1:7" s="1" customFormat="1" ht="12.75">
      <c r="A1383"/>
      <c r="B1383"/>
      <c r="C1383"/>
      <c r="D1383"/>
      <c r="E1383"/>
      <c r="F1383"/>
      <c r="G1383" s="73"/>
    </row>
    <row r="1384" spans="1:7" s="1" customFormat="1" ht="12.75">
      <c r="A1384"/>
      <c r="B1384"/>
      <c r="C1384"/>
      <c r="D1384"/>
      <c r="E1384"/>
      <c r="F1384"/>
      <c r="G1384" s="73"/>
    </row>
    <row r="1385" spans="1:7" s="1" customFormat="1" ht="12.75">
      <c r="A1385"/>
      <c r="B1385"/>
      <c r="C1385"/>
      <c r="D1385"/>
      <c r="E1385"/>
      <c r="F1385"/>
      <c r="G1385" s="73"/>
    </row>
    <row r="1386" spans="1:7" s="1" customFormat="1" ht="12.75">
      <c r="A1386"/>
      <c r="B1386"/>
      <c r="C1386"/>
      <c r="D1386"/>
      <c r="E1386"/>
      <c r="F1386"/>
      <c r="G1386" s="73"/>
    </row>
    <row r="1387" spans="1:7" s="1" customFormat="1" ht="12.75">
      <c r="A1387"/>
      <c r="B1387"/>
      <c r="C1387"/>
      <c r="D1387"/>
      <c r="E1387"/>
      <c r="F1387"/>
      <c r="G1387" s="73"/>
    </row>
    <row r="1388" spans="1:7" s="1" customFormat="1" ht="12.75">
      <c r="A1388"/>
      <c r="B1388"/>
      <c r="C1388"/>
      <c r="D1388"/>
      <c r="E1388"/>
      <c r="F1388"/>
      <c r="G1388" s="73"/>
    </row>
    <row r="1389" spans="1:7" s="1" customFormat="1" ht="12.75">
      <c r="A1389"/>
      <c r="B1389"/>
      <c r="C1389"/>
      <c r="D1389"/>
      <c r="E1389"/>
      <c r="F1389"/>
      <c r="G1389" s="73"/>
    </row>
    <row r="1390" spans="1:7" s="1" customFormat="1" ht="12.75">
      <c r="A1390"/>
      <c r="B1390"/>
      <c r="C1390"/>
      <c r="D1390"/>
      <c r="E1390"/>
      <c r="F1390"/>
      <c r="G1390" s="73"/>
    </row>
    <row r="1391" spans="1:7" s="1" customFormat="1" ht="12.75">
      <c r="A1391"/>
      <c r="B1391"/>
      <c r="C1391"/>
      <c r="D1391"/>
      <c r="E1391"/>
      <c r="F1391"/>
      <c r="G1391" s="73"/>
    </row>
    <row r="1392" spans="1:7" s="1" customFormat="1" ht="12.75">
      <c r="A1392"/>
      <c r="B1392"/>
      <c r="C1392"/>
      <c r="D1392"/>
      <c r="E1392"/>
      <c r="F1392"/>
      <c r="G1392" s="73"/>
    </row>
    <row r="1393" spans="1:7" s="1" customFormat="1" ht="12.75">
      <c r="A1393"/>
      <c r="B1393"/>
      <c r="C1393"/>
      <c r="D1393"/>
      <c r="E1393"/>
      <c r="F1393"/>
      <c r="G1393" s="73"/>
    </row>
    <row r="1394" spans="1:7" s="1" customFormat="1" ht="12.75">
      <c r="A1394"/>
      <c r="B1394"/>
      <c r="C1394"/>
      <c r="D1394"/>
      <c r="E1394"/>
      <c r="F1394"/>
      <c r="G1394" s="73"/>
    </row>
    <row r="1395" spans="1:7" s="1" customFormat="1" ht="12.75">
      <c r="A1395"/>
      <c r="B1395"/>
      <c r="C1395"/>
      <c r="D1395"/>
      <c r="E1395"/>
      <c r="F1395"/>
      <c r="G1395" s="73"/>
    </row>
    <row r="1396" spans="1:7" s="1" customFormat="1" ht="12.75">
      <c r="A1396"/>
      <c r="B1396"/>
      <c r="C1396"/>
      <c r="D1396"/>
      <c r="E1396"/>
      <c r="F1396"/>
      <c r="G1396" s="73"/>
    </row>
    <row r="1397" spans="1:7" s="1" customFormat="1" ht="12.75">
      <c r="A1397"/>
      <c r="B1397"/>
      <c r="C1397"/>
      <c r="D1397"/>
      <c r="E1397"/>
      <c r="F1397"/>
      <c r="G1397" s="73"/>
    </row>
    <row r="1398" spans="1:7" s="1" customFormat="1" ht="12.75">
      <c r="A1398"/>
      <c r="B1398"/>
      <c r="C1398"/>
      <c r="D1398"/>
      <c r="E1398"/>
      <c r="F1398"/>
      <c r="G1398" s="73"/>
    </row>
    <row r="1399" spans="1:7" s="1" customFormat="1" ht="12.75">
      <c r="A1399"/>
      <c r="B1399"/>
      <c r="C1399"/>
      <c r="D1399"/>
      <c r="E1399"/>
      <c r="F1399"/>
      <c r="G1399" s="73"/>
    </row>
    <row r="1400" spans="1:7" s="1" customFormat="1" ht="12.75">
      <c r="A1400"/>
      <c r="B1400"/>
      <c r="C1400"/>
      <c r="D1400"/>
      <c r="E1400"/>
      <c r="F1400"/>
      <c r="G1400" s="73"/>
    </row>
    <row r="1401" spans="1:7" s="1" customFormat="1" ht="12.75">
      <c r="A1401"/>
      <c r="B1401"/>
      <c r="C1401"/>
      <c r="D1401"/>
      <c r="E1401"/>
      <c r="F1401"/>
      <c r="G1401" s="73"/>
    </row>
    <row r="1402" spans="1:7" s="1" customFormat="1" ht="12.75">
      <c r="A1402"/>
      <c r="B1402"/>
      <c r="C1402"/>
      <c r="D1402"/>
      <c r="E1402"/>
      <c r="F1402"/>
      <c r="G1402" s="73"/>
    </row>
    <row r="1403" spans="1:7" s="1" customFormat="1" ht="12.75">
      <c r="A1403"/>
      <c r="B1403"/>
      <c r="C1403"/>
      <c r="D1403"/>
      <c r="E1403"/>
      <c r="F1403"/>
      <c r="G1403" s="73"/>
    </row>
    <row r="1404" spans="1:7" s="1" customFormat="1" ht="12.75">
      <c r="A1404"/>
      <c r="B1404"/>
      <c r="C1404"/>
      <c r="D1404"/>
      <c r="E1404"/>
      <c r="F1404"/>
      <c r="G1404" s="73"/>
    </row>
    <row r="1405" spans="1:7" s="1" customFormat="1" ht="12.75">
      <c r="A1405"/>
      <c r="B1405"/>
      <c r="C1405"/>
      <c r="D1405"/>
      <c r="E1405"/>
      <c r="F1405"/>
      <c r="G1405" s="73"/>
    </row>
    <row r="1406" spans="1:7" s="1" customFormat="1" ht="12.75">
      <c r="A1406"/>
      <c r="B1406"/>
      <c r="C1406"/>
      <c r="D1406"/>
      <c r="E1406"/>
      <c r="F1406"/>
      <c r="G1406" s="73"/>
    </row>
    <row r="1407" spans="1:7" s="1" customFormat="1" ht="12.75">
      <c r="A1407"/>
      <c r="B1407"/>
      <c r="C1407"/>
      <c r="D1407"/>
      <c r="E1407"/>
      <c r="F1407"/>
      <c r="G1407" s="73"/>
    </row>
    <row r="1408" spans="1:7" s="1" customFormat="1" ht="12.75">
      <c r="A1408"/>
      <c r="B1408"/>
      <c r="C1408"/>
      <c r="D1408"/>
      <c r="E1408"/>
      <c r="F1408"/>
      <c r="G1408" s="73"/>
    </row>
    <row r="1409" spans="1:7" s="1" customFormat="1" ht="12.75">
      <c r="A1409"/>
      <c r="B1409"/>
      <c r="C1409"/>
      <c r="D1409"/>
      <c r="E1409"/>
      <c r="F1409"/>
      <c r="G1409" s="73"/>
    </row>
    <row r="1410" spans="1:7" s="1" customFormat="1" ht="12.75">
      <c r="A1410"/>
      <c r="B1410"/>
      <c r="C1410"/>
      <c r="D1410"/>
      <c r="E1410"/>
      <c r="F1410"/>
      <c r="G1410" s="73"/>
    </row>
    <row r="1411" spans="1:7" s="1" customFormat="1" ht="12.75">
      <c r="A1411"/>
      <c r="B1411"/>
      <c r="C1411"/>
      <c r="D1411"/>
      <c r="E1411"/>
      <c r="F1411"/>
      <c r="G1411" s="73"/>
    </row>
    <row r="1412" spans="1:7" s="1" customFormat="1" ht="12.75">
      <c r="A1412"/>
      <c r="B1412"/>
      <c r="C1412"/>
      <c r="D1412"/>
      <c r="E1412"/>
      <c r="F1412"/>
      <c r="G1412" s="73"/>
    </row>
    <row r="1413" spans="1:7" s="1" customFormat="1" ht="12.75">
      <c r="A1413"/>
      <c r="B1413"/>
      <c r="C1413"/>
      <c r="D1413"/>
      <c r="E1413"/>
      <c r="F1413"/>
      <c r="G1413" s="73"/>
    </row>
    <row r="1414" spans="1:7" s="1" customFormat="1" ht="12.75">
      <c r="A1414"/>
      <c r="B1414"/>
      <c r="C1414"/>
      <c r="D1414"/>
      <c r="E1414"/>
      <c r="F1414"/>
      <c r="G1414" s="73"/>
    </row>
    <row r="1415" spans="1:7" s="1" customFormat="1" ht="12.75">
      <c r="A1415"/>
      <c r="B1415"/>
      <c r="C1415"/>
      <c r="D1415"/>
      <c r="E1415"/>
      <c r="F1415"/>
      <c r="G1415" s="73"/>
    </row>
    <row r="1416" spans="1:7" s="1" customFormat="1" ht="12.75">
      <c r="A1416"/>
      <c r="B1416"/>
      <c r="C1416"/>
      <c r="D1416"/>
      <c r="E1416"/>
      <c r="F1416"/>
      <c r="G1416" s="73"/>
    </row>
    <row r="1417" spans="1:7" s="1" customFormat="1" ht="12.75">
      <c r="A1417"/>
      <c r="B1417"/>
      <c r="C1417"/>
      <c r="D1417"/>
      <c r="E1417"/>
      <c r="F1417"/>
      <c r="G1417" s="73"/>
    </row>
    <row r="1418" spans="1:7" s="1" customFormat="1" ht="12.75">
      <c r="A1418"/>
      <c r="B1418"/>
      <c r="C1418"/>
      <c r="D1418"/>
      <c r="E1418"/>
      <c r="F1418"/>
      <c r="G1418" s="73"/>
    </row>
    <row r="1419" spans="1:7" s="1" customFormat="1" ht="12.75">
      <c r="A1419"/>
      <c r="B1419"/>
      <c r="C1419"/>
      <c r="D1419"/>
      <c r="E1419"/>
      <c r="F1419"/>
      <c r="G1419" s="73"/>
    </row>
    <row r="1420" spans="1:7" s="1" customFormat="1" ht="12.75">
      <c r="A1420"/>
      <c r="B1420"/>
      <c r="C1420"/>
      <c r="D1420"/>
      <c r="E1420"/>
      <c r="F1420"/>
      <c r="G1420" s="73"/>
    </row>
    <row r="1421" spans="1:7" s="1" customFormat="1" ht="12.75">
      <c r="A1421"/>
      <c r="B1421"/>
      <c r="C1421"/>
      <c r="D1421"/>
      <c r="E1421"/>
      <c r="F1421"/>
      <c r="G1421" s="73"/>
    </row>
    <row r="1422" spans="1:7" s="1" customFormat="1" ht="12.75">
      <c r="A1422"/>
      <c r="B1422"/>
      <c r="C1422"/>
      <c r="D1422"/>
      <c r="E1422"/>
      <c r="F1422"/>
      <c r="G1422" s="73"/>
    </row>
    <row r="1423" spans="1:7" s="1" customFormat="1" ht="12.75">
      <c r="A1423"/>
      <c r="B1423"/>
      <c r="C1423"/>
      <c r="D1423"/>
      <c r="E1423"/>
      <c r="F1423"/>
      <c r="G1423" s="73"/>
    </row>
    <row r="1424" spans="1:7" s="1" customFormat="1" ht="12.75">
      <c r="A1424"/>
      <c r="B1424"/>
      <c r="C1424"/>
      <c r="D1424"/>
      <c r="E1424"/>
      <c r="F1424"/>
      <c r="G1424" s="73"/>
    </row>
    <row r="1425" spans="1:7" s="1" customFormat="1" ht="12.75">
      <c r="A1425"/>
      <c r="B1425"/>
      <c r="C1425"/>
      <c r="D1425"/>
      <c r="E1425"/>
      <c r="F1425"/>
      <c r="G1425" s="73"/>
    </row>
    <row r="1426" spans="1:7" s="1" customFormat="1" ht="12.75">
      <c r="A1426"/>
      <c r="B1426"/>
      <c r="C1426"/>
      <c r="D1426"/>
      <c r="E1426"/>
      <c r="F1426"/>
      <c r="G1426" s="73"/>
    </row>
    <row r="1427" spans="1:7" s="1" customFormat="1" ht="12.75">
      <c r="A1427"/>
      <c r="B1427"/>
      <c r="C1427"/>
      <c r="D1427"/>
      <c r="E1427"/>
      <c r="F1427"/>
      <c r="G1427" s="73"/>
    </row>
    <row r="1428" spans="1:7" s="1" customFormat="1" ht="12.75">
      <c r="A1428"/>
      <c r="B1428"/>
      <c r="C1428"/>
      <c r="D1428"/>
      <c r="E1428"/>
      <c r="F1428"/>
      <c r="G1428" s="73"/>
    </row>
    <row r="1429" spans="1:7" s="1" customFormat="1" ht="12.75">
      <c r="A1429"/>
      <c r="B1429"/>
      <c r="C1429"/>
      <c r="D1429"/>
      <c r="E1429"/>
      <c r="F1429"/>
      <c r="G1429" s="73"/>
    </row>
    <row r="1430" spans="1:7" s="1" customFormat="1" ht="12.75">
      <c r="A1430"/>
      <c r="B1430"/>
      <c r="C1430"/>
      <c r="D1430"/>
      <c r="E1430"/>
      <c r="F1430"/>
      <c r="G1430" s="73"/>
    </row>
    <row r="1431" spans="1:7" s="1" customFormat="1" ht="12.75">
      <c r="A1431"/>
      <c r="B1431"/>
      <c r="C1431"/>
      <c r="D1431"/>
      <c r="E1431"/>
      <c r="F1431"/>
      <c r="G1431" s="73"/>
    </row>
    <row r="1432" spans="1:7" s="1" customFormat="1" ht="12.75">
      <c r="A1432"/>
      <c r="B1432"/>
      <c r="C1432"/>
      <c r="D1432"/>
      <c r="E1432"/>
      <c r="F1432"/>
      <c r="G1432" s="73"/>
    </row>
    <row r="1433" spans="1:7" s="1" customFormat="1" ht="12.75">
      <c r="A1433"/>
      <c r="B1433"/>
      <c r="C1433"/>
      <c r="D1433"/>
      <c r="E1433"/>
      <c r="F1433"/>
      <c r="G1433" s="73"/>
    </row>
    <row r="1434" spans="1:7" s="1" customFormat="1" ht="12.75">
      <c r="A1434"/>
      <c r="B1434"/>
      <c r="C1434"/>
      <c r="D1434"/>
      <c r="E1434"/>
      <c r="F1434"/>
      <c r="G1434" s="73"/>
    </row>
    <row r="1435" spans="1:7" s="1" customFormat="1" ht="12.75">
      <c r="A1435"/>
      <c r="B1435"/>
      <c r="C1435"/>
      <c r="D1435"/>
      <c r="E1435"/>
      <c r="F1435"/>
      <c r="G1435" s="73"/>
    </row>
    <row r="1436" spans="1:7" s="1" customFormat="1" ht="12.75">
      <c r="A1436"/>
      <c r="B1436"/>
      <c r="C1436"/>
      <c r="D1436"/>
      <c r="E1436"/>
      <c r="F1436"/>
      <c r="G1436" s="73"/>
    </row>
    <row r="1437" spans="1:7" s="1" customFormat="1" ht="12.75">
      <c r="A1437"/>
      <c r="B1437"/>
      <c r="C1437"/>
      <c r="D1437"/>
      <c r="E1437"/>
      <c r="F1437"/>
      <c r="G1437" s="73"/>
    </row>
    <row r="1438" spans="1:7" s="1" customFormat="1" ht="12.75">
      <c r="A1438"/>
      <c r="B1438"/>
      <c r="C1438"/>
      <c r="D1438"/>
      <c r="E1438"/>
      <c r="F1438"/>
      <c r="G1438" s="73"/>
    </row>
    <row r="1439" spans="1:7" s="1" customFormat="1" ht="12.75">
      <c r="A1439"/>
      <c r="B1439"/>
      <c r="C1439"/>
      <c r="D1439"/>
      <c r="E1439"/>
      <c r="F1439"/>
      <c r="G1439" s="73"/>
    </row>
    <row r="1440" spans="1:7" s="1" customFormat="1" ht="12.75">
      <c r="A1440"/>
      <c r="B1440"/>
      <c r="C1440"/>
      <c r="D1440"/>
      <c r="E1440"/>
      <c r="F1440"/>
      <c r="G1440" s="73"/>
    </row>
    <row r="1441" spans="1:7" s="1" customFormat="1" ht="12.75">
      <c r="A1441"/>
      <c r="B1441"/>
      <c r="C1441"/>
      <c r="D1441"/>
      <c r="E1441"/>
      <c r="F1441"/>
      <c r="G1441" s="73"/>
    </row>
    <row r="1442" spans="1:7" s="1" customFormat="1" ht="12.75">
      <c r="A1442"/>
      <c r="B1442"/>
      <c r="C1442"/>
      <c r="D1442"/>
      <c r="E1442"/>
      <c r="F1442"/>
      <c r="G1442" s="73"/>
    </row>
    <row r="1443" spans="1:7" s="1" customFormat="1" ht="12.75">
      <c r="A1443"/>
      <c r="B1443"/>
      <c r="C1443"/>
      <c r="D1443"/>
      <c r="E1443"/>
      <c r="F1443"/>
      <c r="G1443" s="73"/>
    </row>
    <row r="1444" spans="1:7" s="1" customFormat="1" ht="12.75">
      <c r="A1444"/>
      <c r="B1444"/>
      <c r="C1444"/>
      <c r="D1444"/>
      <c r="E1444"/>
      <c r="F1444"/>
      <c r="G1444" s="73"/>
    </row>
  </sheetData>
  <sheetProtection/>
  <autoFilter ref="A2:N2"/>
  <conditionalFormatting sqref="G18:G19 G45 G91:G92 G98:G99 G150:G153 G159:G160 G202:G204 G222:G223 G256 G262 G284:G296 G305:G307 G353:G358 G361:G374">
    <cfRule type="expression" priority="179" dxfId="0" stopIfTrue="1">
      <formula>$F18&lt;&gt;0</formula>
    </cfRule>
  </conditionalFormatting>
  <conditionalFormatting sqref="IO613 H613:I613 AW613:AX613 CL613:CM613 EA613:EB613 FP613:FQ613 HE613:HF613 IT613:IU613 BQ613 DF613 EU613 GJ613 HY613 AK613 BZ613 DO613 FD613 GS613 IH613 CG613 DV613 FK613 GZ613">
    <cfRule type="expression" priority="162" dxfId="0" stopIfTrue="1">
      <formula>#REF!&lt;&gt;0</formula>
    </cfRule>
  </conditionalFormatting>
  <conditionalFormatting sqref="AS613 CH613 DW613 FL613 HA613 IP613">
    <cfRule type="cellIs" priority="103" dxfId="102" operator="greaterThan">
      <formula>0.45</formula>
    </cfRule>
    <cfRule type="cellIs" priority="104" dxfId="102" operator="greaterThan">
      <formula>0.45</formula>
    </cfRule>
    <cfRule type="cellIs" priority="105" dxfId="101" operator="greaterThan">
      <formula>0</formula>
    </cfRule>
    <cfRule type="cellIs" priority="106" dxfId="106" operator="greaterThan">
      <formula>0</formula>
    </cfRule>
  </conditionalFormatting>
  <conditionalFormatting sqref="AW613:BB613 CL613:CQ613 EA613:EF613 FP613:FU613 HE613:HJ613 IT613:IV613 O613:Y613 BD613:BN613 CS613:DC613 EH613:ER613 FW613:GG613 HL613:HV613 H613:M613 BQ613:BR613 DF613:DG613 EU613:EV613 GJ613:GK613 HY613:HZ613 BT613:BU613 DI613:DJ613 EX613:EY613 GM613:GN613 IB613:IC613 AB613:AC613 AE613:AF613">
    <cfRule type="expression" priority="217" dxfId="0" stopIfTrue="1">
      <formula>#REF!&lt;&gt;0</formula>
    </cfRule>
  </conditionalFormatting>
  <conditionalFormatting sqref="AK613 BZ613 DO613 FD613 GS613 IH613 CG613:CH613 DV613:DW613 FK613:FL613 GZ613:HA613 IO613:IP613 AR613:AS613">
    <cfRule type="expression" priority="244" dxfId="0" stopIfTrue="1">
      <formula>#REF!&lt;&gt;0</formula>
    </cfRule>
  </conditionalFormatting>
  <conditionalFormatting sqref="A3:N389">
    <cfRule type="expression" priority="96" dxfId="97" stopIfTrue="1">
      <formula>$L3&lt;&gt;0</formula>
    </cfRule>
  </conditionalFormatting>
  <conditionalFormatting sqref="M3:M320">
    <cfRule type="expression" priority="95" dxfId="97" stopIfTrue="1">
      <formula>$O3&lt;&gt;0</formula>
    </cfRule>
  </conditionalFormatting>
  <conditionalFormatting sqref="M21:M24">
    <cfRule type="expression" priority="94" dxfId="0" stopIfTrue="1">
      <formula>$F21&lt;&gt;0</formula>
    </cfRule>
  </conditionalFormatting>
  <conditionalFormatting sqref="M25:M32">
    <cfRule type="expression" priority="93" dxfId="0" stopIfTrue="1">
      <formula>$F25&lt;&gt;0</formula>
    </cfRule>
  </conditionalFormatting>
  <conditionalFormatting sqref="M33:M38">
    <cfRule type="expression" priority="92" dxfId="0" stopIfTrue="1">
      <formula>$F33&lt;&gt;0</formula>
    </cfRule>
  </conditionalFormatting>
  <conditionalFormatting sqref="M39:M40">
    <cfRule type="expression" priority="91" dxfId="0" stopIfTrue="1">
      <formula>$F39&lt;&gt;0</formula>
    </cfRule>
  </conditionalFormatting>
  <conditionalFormatting sqref="M41:M42">
    <cfRule type="expression" priority="90" dxfId="0" stopIfTrue="1">
      <formula>$F41&lt;&gt;0</formula>
    </cfRule>
  </conditionalFormatting>
  <conditionalFormatting sqref="M43:M44">
    <cfRule type="expression" priority="89" dxfId="0" stopIfTrue="1">
      <formula>$F43&lt;&gt;0</formula>
    </cfRule>
  </conditionalFormatting>
  <conditionalFormatting sqref="M45">
    <cfRule type="expression" priority="88" dxfId="0" stopIfTrue="1">
      <formula>$F45&lt;&gt;0</formula>
    </cfRule>
  </conditionalFormatting>
  <conditionalFormatting sqref="M46:M48">
    <cfRule type="expression" priority="87" dxfId="0" stopIfTrue="1">
      <formula>$F46&lt;&gt;0</formula>
    </cfRule>
  </conditionalFormatting>
  <conditionalFormatting sqref="M46">
    <cfRule type="expression" priority="86" dxfId="0" stopIfTrue="1">
      <formula>$F46&lt;&gt;0</formula>
    </cfRule>
  </conditionalFormatting>
  <conditionalFormatting sqref="M49:M51">
    <cfRule type="expression" priority="85" dxfId="0" stopIfTrue="1">
      <formula>$F49&lt;&gt;0</formula>
    </cfRule>
  </conditionalFormatting>
  <conditionalFormatting sqref="M52:M62">
    <cfRule type="expression" priority="84" dxfId="0" stopIfTrue="1">
      <formula>$F52&lt;&gt;0</formula>
    </cfRule>
  </conditionalFormatting>
  <conditionalFormatting sqref="M63:M65">
    <cfRule type="expression" priority="83" dxfId="0" stopIfTrue="1">
      <formula>$F63&lt;&gt;0</formula>
    </cfRule>
  </conditionalFormatting>
  <conditionalFormatting sqref="M66:M67">
    <cfRule type="expression" priority="82" dxfId="0" stopIfTrue="1">
      <formula>$F66&lt;&gt;0</formula>
    </cfRule>
  </conditionalFormatting>
  <conditionalFormatting sqref="M3:M67">
    <cfRule type="expression" priority="81" dxfId="0" stopIfTrue="1">
      <formula>$F3&lt;&gt;0</formula>
    </cfRule>
  </conditionalFormatting>
  <conditionalFormatting sqref="M19:M20">
    <cfRule type="expression" priority="80" dxfId="0" stopIfTrue="1">
      <formula>$F19&lt;&gt;0</formula>
    </cfRule>
  </conditionalFormatting>
  <conditionalFormatting sqref="M46">
    <cfRule type="expression" priority="79" dxfId="0" stopIfTrue="1">
      <formula>$F46&lt;&gt;0</formula>
    </cfRule>
  </conditionalFormatting>
  <conditionalFormatting sqref="M68:M71">
    <cfRule type="expression" priority="78" dxfId="0" stopIfTrue="1">
      <formula>$F68&lt;&gt;0</formula>
    </cfRule>
  </conditionalFormatting>
  <conditionalFormatting sqref="M72:M74">
    <cfRule type="expression" priority="77" dxfId="0" stopIfTrue="1">
      <formula>$F72&lt;&gt;0</formula>
    </cfRule>
  </conditionalFormatting>
  <conditionalFormatting sqref="M75:M78">
    <cfRule type="expression" priority="76" dxfId="0" stopIfTrue="1">
      <formula>$F75&lt;&gt;0</formula>
    </cfRule>
  </conditionalFormatting>
  <conditionalFormatting sqref="M79:M81">
    <cfRule type="expression" priority="75" dxfId="0" stopIfTrue="1">
      <formula>$F79&lt;&gt;0</formula>
    </cfRule>
  </conditionalFormatting>
  <conditionalFormatting sqref="M82:M87">
    <cfRule type="expression" priority="74" dxfId="0" stopIfTrue="1">
      <formula>$F82&lt;&gt;0</formula>
    </cfRule>
  </conditionalFormatting>
  <conditionalFormatting sqref="M88:M93">
    <cfRule type="expression" priority="73" dxfId="0" stopIfTrue="1">
      <formula>$F88&lt;&gt;0</formula>
    </cfRule>
  </conditionalFormatting>
  <conditionalFormatting sqref="M92:M93">
    <cfRule type="expression" priority="72" dxfId="0" stopIfTrue="1">
      <formula>$F92&lt;&gt;0</formula>
    </cfRule>
  </conditionalFormatting>
  <conditionalFormatting sqref="M94:M100">
    <cfRule type="expression" priority="71" dxfId="0" stopIfTrue="1">
      <formula>$F94&lt;&gt;0</formula>
    </cfRule>
  </conditionalFormatting>
  <conditionalFormatting sqref="M99:M100">
    <cfRule type="expression" priority="70" dxfId="0" stopIfTrue="1">
      <formula>$F99&lt;&gt;0</formula>
    </cfRule>
  </conditionalFormatting>
  <conditionalFormatting sqref="M101:M104">
    <cfRule type="expression" priority="69" dxfId="0" stopIfTrue="1">
      <formula>$F101&lt;&gt;0</formula>
    </cfRule>
  </conditionalFormatting>
  <conditionalFormatting sqref="M105:M106">
    <cfRule type="expression" priority="68" dxfId="0" stopIfTrue="1">
      <formula>$F105&lt;&gt;0</formula>
    </cfRule>
  </conditionalFormatting>
  <conditionalFormatting sqref="M107:M108">
    <cfRule type="expression" priority="67" dxfId="0" stopIfTrue="1">
      <formula>$F107&lt;&gt;0</formula>
    </cfRule>
  </conditionalFormatting>
  <conditionalFormatting sqref="M109:M110">
    <cfRule type="expression" priority="66" dxfId="0" stopIfTrue="1">
      <formula>$F109&lt;&gt;0</formula>
    </cfRule>
  </conditionalFormatting>
  <conditionalFormatting sqref="M111:M112">
    <cfRule type="expression" priority="65" dxfId="0" stopIfTrue="1">
      <formula>$F111&lt;&gt;0</formula>
    </cfRule>
  </conditionalFormatting>
  <conditionalFormatting sqref="M113:M115">
    <cfRule type="expression" priority="64" dxfId="0" stopIfTrue="1">
      <formula>$F113&lt;&gt;0</formula>
    </cfRule>
  </conditionalFormatting>
  <conditionalFormatting sqref="M116:M117">
    <cfRule type="expression" priority="63" dxfId="0" stopIfTrue="1">
      <formula>$F116&lt;&gt;0</formula>
    </cfRule>
  </conditionalFormatting>
  <conditionalFormatting sqref="M118:M123">
    <cfRule type="expression" priority="62" dxfId="0" stopIfTrue="1">
      <formula>$F118&lt;&gt;0</formula>
    </cfRule>
  </conditionalFormatting>
  <conditionalFormatting sqref="M124:M125">
    <cfRule type="expression" priority="61" dxfId="0" stopIfTrue="1">
      <formula>$F124&lt;&gt;0</formula>
    </cfRule>
  </conditionalFormatting>
  <conditionalFormatting sqref="M126:M130">
    <cfRule type="expression" priority="60" dxfId="0" stopIfTrue="1">
      <formula>$F126&lt;&gt;0</formula>
    </cfRule>
  </conditionalFormatting>
  <conditionalFormatting sqref="M131:M136">
    <cfRule type="expression" priority="59" dxfId="0" stopIfTrue="1">
      <formula>$F131&lt;&gt;0</formula>
    </cfRule>
  </conditionalFormatting>
  <conditionalFormatting sqref="M138:M140">
    <cfRule type="expression" priority="58" dxfId="0" stopIfTrue="1">
      <formula>$F138&lt;&gt;0</formula>
    </cfRule>
  </conditionalFormatting>
  <conditionalFormatting sqref="M141:M143">
    <cfRule type="expression" priority="57" dxfId="0" stopIfTrue="1">
      <formula>$F141&lt;&gt;0</formula>
    </cfRule>
  </conditionalFormatting>
  <conditionalFormatting sqref="M144:M147">
    <cfRule type="expression" priority="56" dxfId="0" stopIfTrue="1">
      <formula>$F144&lt;&gt;0</formula>
    </cfRule>
  </conditionalFormatting>
  <conditionalFormatting sqref="M148:M150">
    <cfRule type="expression" priority="55" dxfId="0" stopIfTrue="1">
      <formula>$F148&lt;&gt;0</formula>
    </cfRule>
  </conditionalFormatting>
  <conditionalFormatting sqref="M151:M154">
    <cfRule type="expression" priority="54" dxfId="0" stopIfTrue="1">
      <formula>$F151&lt;&gt;0</formula>
    </cfRule>
  </conditionalFormatting>
  <conditionalFormatting sqref="M151:M154">
    <cfRule type="expression" priority="53" dxfId="0" stopIfTrue="1">
      <formula>$F151&lt;&gt;0</formula>
    </cfRule>
  </conditionalFormatting>
  <conditionalFormatting sqref="M155:M161">
    <cfRule type="expression" priority="52" dxfId="0" stopIfTrue="1">
      <formula>$F155&lt;&gt;0</formula>
    </cfRule>
  </conditionalFormatting>
  <conditionalFormatting sqref="M160:M161">
    <cfRule type="expression" priority="51" dxfId="0" stopIfTrue="1">
      <formula>$F160&lt;&gt;0</formula>
    </cfRule>
  </conditionalFormatting>
  <conditionalFormatting sqref="M162:M167">
    <cfRule type="expression" priority="50" dxfId="0" stopIfTrue="1">
      <formula>$F162&lt;&gt;0</formula>
    </cfRule>
  </conditionalFormatting>
  <conditionalFormatting sqref="M168:M175">
    <cfRule type="expression" priority="49" dxfId="0" stopIfTrue="1">
      <formula>$F168&lt;&gt;0</formula>
    </cfRule>
  </conditionalFormatting>
  <conditionalFormatting sqref="M176:M177">
    <cfRule type="expression" priority="48" dxfId="0" stopIfTrue="1">
      <formula>$F176&lt;&gt;0</formula>
    </cfRule>
  </conditionalFormatting>
  <conditionalFormatting sqref="M178:M181">
    <cfRule type="expression" priority="47" dxfId="0" stopIfTrue="1">
      <formula>$F178&lt;&gt;0</formula>
    </cfRule>
  </conditionalFormatting>
  <conditionalFormatting sqref="M182:M189">
    <cfRule type="expression" priority="46" dxfId="0" stopIfTrue="1">
      <formula>$F182&lt;&gt;0</formula>
    </cfRule>
  </conditionalFormatting>
  <conditionalFormatting sqref="M190:M205">
    <cfRule type="expression" priority="45" dxfId="0" stopIfTrue="1">
      <formula>$F190&lt;&gt;0</formula>
    </cfRule>
  </conditionalFormatting>
  <conditionalFormatting sqref="M203:M205">
    <cfRule type="expression" priority="44" dxfId="0" stopIfTrue="1">
      <formula>$F203&lt;&gt;0</formula>
    </cfRule>
  </conditionalFormatting>
  <conditionalFormatting sqref="M206:M224">
    <cfRule type="expression" priority="43" dxfId="0" stopIfTrue="1">
      <formula>$F206&lt;&gt;0</formula>
    </cfRule>
  </conditionalFormatting>
  <conditionalFormatting sqref="M223:M224">
    <cfRule type="expression" priority="42" dxfId="0" stopIfTrue="1">
      <formula>$F223&lt;&gt;0</formula>
    </cfRule>
  </conditionalFormatting>
  <conditionalFormatting sqref="M225:M231">
    <cfRule type="expression" priority="41" dxfId="0" stopIfTrue="1">
      <formula>$F225&lt;&gt;0</formula>
    </cfRule>
  </conditionalFormatting>
  <conditionalFormatting sqref="M232:M236">
    <cfRule type="expression" priority="40" dxfId="0" stopIfTrue="1">
      <formula>$F232&lt;&gt;0</formula>
    </cfRule>
  </conditionalFormatting>
  <conditionalFormatting sqref="M237:M239">
    <cfRule type="expression" priority="39" dxfId="0" stopIfTrue="1">
      <formula>$F237&lt;&gt;0</formula>
    </cfRule>
  </conditionalFormatting>
  <conditionalFormatting sqref="M240">
    <cfRule type="expression" priority="38" dxfId="0" stopIfTrue="1">
      <formula>$F240&lt;&gt;0</formula>
    </cfRule>
  </conditionalFormatting>
  <conditionalFormatting sqref="M248:M255">
    <cfRule type="expression" priority="37" dxfId="0" stopIfTrue="1">
      <formula>$F248&lt;&gt;0</formula>
    </cfRule>
  </conditionalFormatting>
  <conditionalFormatting sqref="M256:M265">
    <cfRule type="expression" priority="36" dxfId="0" stopIfTrue="1">
      <formula>$F256&lt;&gt;0</formula>
    </cfRule>
  </conditionalFormatting>
  <conditionalFormatting sqref="M264">
    <cfRule type="expression" priority="35" dxfId="0" stopIfTrue="1">
      <formula>$F264&lt;&gt;0</formula>
    </cfRule>
  </conditionalFormatting>
  <conditionalFormatting sqref="M266:M304">
    <cfRule type="expression" priority="34" dxfId="0" stopIfTrue="1">
      <formula>$F266&lt;&gt;0</formula>
    </cfRule>
  </conditionalFormatting>
  <conditionalFormatting sqref="M270">
    <cfRule type="expression" priority="33" dxfId="0" stopIfTrue="1">
      <formula>$F270&lt;&gt;0</formula>
    </cfRule>
  </conditionalFormatting>
  <conditionalFormatting sqref="M292:M304">
    <cfRule type="expression" priority="32" dxfId="0" stopIfTrue="1">
      <formula>$F292&lt;&gt;0</formula>
    </cfRule>
  </conditionalFormatting>
  <conditionalFormatting sqref="M305:M317">
    <cfRule type="expression" priority="31" dxfId="0" stopIfTrue="1">
      <formula>$F305&lt;&gt;0</formula>
    </cfRule>
  </conditionalFormatting>
  <conditionalFormatting sqref="M313:M315">
    <cfRule type="expression" priority="30" dxfId="0" stopIfTrue="1">
      <formula>$F313&lt;&gt;0</formula>
    </cfRule>
  </conditionalFormatting>
  <conditionalFormatting sqref="M318:M320">
    <cfRule type="expression" priority="29" dxfId="0" stopIfTrue="1">
      <formula>$F318&lt;&gt;0</formula>
    </cfRule>
  </conditionalFormatting>
  <conditionalFormatting sqref="M321:M322">
    <cfRule type="expression" priority="28" dxfId="0" stopIfTrue="1">
      <formula>$F321&lt;&gt;0</formula>
    </cfRule>
  </conditionalFormatting>
  <conditionalFormatting sqref="M323:M324">
    <cfRule type="expression" priority="27" dxfId="0" stopIfTrue="1">
      <formula>$F323&lt;&gt;0</formula>
    </cfRule>
  </conditionalFormatting>
  <conditionalFormatting sqref="M325:M326">
    <cfRule type="expression" priority="26" dxfId="0" stopIfTrue="1">
      <formula>$F325&lt;&gt;0</formula>
    </cfRule>
  </conditionalFormatting>
  <conditionalFormatting sqref="M327:M329">
    <cfRule type="expression" priority="25" dxfId="0" stopIfTrue="1">
      <formula>$F327&lt;&gt;0</formula>
    </cfRule>
  </conditionalFormatting>
  <conditionalFormatting sqref="M330:M331">
    <cfRule type="expression" priority="24" dxfId="0" stopIfTrue="1">
      <formula>$F330&lt;&gt;0</formula>
    </cfRule>
  </conditionalFormatting>
  <conditionalFormatting sqref="M332:M333">
    <cfRule type="expression" priority="23" dxfId="0" stopIfTrue="1">
      <formula>$F332&lt;&gt;0</formula>
    </cfRule>
  </conditionalFormatting>
  <conditionalFormatting sqref="M334:M335">
    <cfRule type="expression" priority="22" dxfId="0" stopIfTrue="1">
      <formula>$F334&lt;&gt;0</formula>
    </cfRule>
  </conditionalFormatting>
  <conditionalFormatting sqref="M336:M337">
    <cfRule type="expression" priority="21" dxfId="0" stopIfTrue="1">
      <formula>$F336&lt;&gt;0</formula>
    </cfRule>
  </conditionalFormatting>
  <conditionalFormatting sqref="M338:M340">
    <cfRule type="expression" priority="20" dxfId="0" stopIfTrue="1">
      <formula>$F338&lt;&gt;0</formula>
    </cfRule>
  </conditionalFormatting>
  <conditionalFormatting sqref="M341:M342">
    <cfRule type="expression" priority="19" dxfId="0" stopIfTrue="1">
      <formula>$F341&lt;&gt;0</formula>
    </cfRule>
  </conditionalFormatting>
  <conditionalFormatting sqref="M343:M344">
    <cfRule type="expression" priority="18" dxfId="0" stopIfTrue="1">
      <formula>$F343&lt;&gt;0</formula>
    </cfRule>
  </conditionalFormatting>
  <conditionalFormatting sqref="M345:M346">
    <cfRule type="expression" priority="17" dxfId="0" stopIfTrue="1">
      <formula>$F345&lt;&gt;0</formula>
    </cfRule>
  </conditionalFormatting>
  <conditionalFormatting sqref="M347:M348">
    <cfRule type="expression" priority="16" dxfId="0" stopIfTrue="1">
      <formula>$F347&lt;&gt;0</formula>
    </cfRule>
  </conditionalFormatting>
  <conditionalFormatting sqref="M349:M351">
    <cfRule type="expression" priority="15" dxfId="0" stopIfTrue="1">
      <formula>$F349&lt;&gt;0</formula>
    </cfRule>
  </conditionalFormatting>
  <conditionalFormatting sqref="M352:M353">
    <cfRule type="expression" priority="14" dxfId="0" stopIfTrue="1">
      <formula>$F352&lt;&gt;0</formula>
    </cfRule>
  </conditionalFormatting>
  <conditionalFormatting sqref="M354:M355">
    <cfRule type="expression" priority="13" dxfId="0" stopIfTrue="1">
      <formula>$F354&lt;&gt;0</formula>
    </cfRule>
  </conditionalFormatting>
  <conditionalFormatting sqref="M356:M357">
    <cfRule type="expression" priority="12" dxfId="0" stopIfTrue="1">
      <formula>$F356&lt;&gt;0</formula>
    </cfRule>
  </conditionalFormatting>
  <conditionalFormatting sqref="M358:M359">
    <cfRule type="expression" priority="11" dxfId="0" stopIfTrue="1">
      <formula>$F358&lt;&gt;0</formula>
    </cfRule>
  </conditionalFormatting>
  <conditionalFormatting sqref="M360">
    <cfRule type="expression" priority="10" dxfId="0" stopIfTrue="1">
      <formula>$F360&lt;&gt;0</formula>
    </cfRule>
  </conditionalFormatting>
  <conditionalFormatting sqref="M361:M366">
    <cfRule type="expression" priority="9" dxfId="0" stopIfTrue="1">
      <formula>$F361&lt;&gt;0</formula>
    </cfRule>
  </conditionalFormatting>
  <conditionalFormatting sqref="M361:M366">
    <cfRule type="expression" priority="8" dxfId="0" stopIfTrue="1">
      <formula>$F361&lt;&gt;0</formula>
    </cfRule>
  </conditionalFormatting>
  <conditionalFormatting sqref="M367:M368">
    <cfRule type="expression" priority="7" dxfId="0" stopIfTrue="1">
      <formula>$F367&lt;&gt;0</formula>
    </cfRule>
  </conditionalFormatting>
  <conditionalFormatting sqref="M369:M374">
    <cfRule type="expression" priority="6" dxfId="0" stopIfTrue="1">
      <formula>$F369&lt;&gt;0</formula>
    </cfRule>
  </conditionalFormatting>
  <conditionalFormatting sqref="M369:M374">
    <cfRule type="expression" priority="5" dxfId="0" stopIfTrue="1">
      <formula>$F369&lt;&gt;0</formula>
    </cfRule>
  </conditionalFormatting>
  <conditionalFormatting sqref="M375:M382">
    <cfRule type="expression" priority="4" dxfId="0" stopIfTrue="1">
      <formula>$F375&lt;&gt;0</formula>
    </cfRule>
  </conditionalFormatting>
  <conditionalFormatting sqref="M375:M382">
    <cfRule type="expression" priority="3" dxfId="0" stopIfTrue="1">
      <formula>$F375&lt;&gt;0</formula>
    </cfRule>
  </conditionalFormatting>
  <conditionalFormatting sqref="M383:M387">
    <cfRule type="expression" priority="2" dxfId="0" stopIfTrue="1">
      <formula>$F383&lt;&gt;0</formula>
    </cfRule>
  </conditionalFormatting>
  <conditionalFormatting sqref="M388:M389">
    <cfRule type="expression" priority="1" dxfId="0" stopIfTrue="1">
      <formula>$F388&lt;&gt;0</formula>
    </cfRule>
  </conditionalFormatting>
  <printOptions/>
  <pageMargins left="0.3937007874015748" right="0.3937007874015748" top="0.5905511811023623" bottom="0.5905511811023623" header="0" footer="0"/>
  <pageSetup horizontalDpi="600" verticalDpi="600" orientation="landscape" paperSize="9" scale="6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4"/>
  <sheetViews>
    <sheetView view="pageBreakPreview" zoomScaleSheetLayoutView="100" zoomScalePageLayoutView="0" workbookViewId="0" topLeftCell="G1">
      <pane ySplit="2" topLeftCell="A3" activePane="bottomLeft" state="frozen"/>
      <selection pane="topLeft" activeCell="A1" sqref="A1"/>
      <selection pane="bottomLeft" activeCell="H17" sqref="H17"/>
    </sheetView>
  </sheetViews>
  <sheetFormatPr defaultColWidth="9.140625" defaultRowHeight="12.75"/>
  <cols>
    <col min="1" max="1" width="8.140625" style="0" hidden="1" customWidth="1"/>
    <col min="2" max="2" width="7.421875" style="0" hidden="1" customWidth="1"/>
    <col min="3" max="3" width="6.421875" style="0" hidden="1" customWidth="1"/>
    <col min="4" max="4" width="6.28125" style="0" hidden="1" customWidth="1"/>
    <col min="5" max="6" width="7.8515625" style="0" hidden="1" customWidth="1"/>
    <col min="7" max="7" width="9.28125" style="0" customWidth="1"/>
    <col min="8" max="8" width="59.57421875" style="0" customWidth="1"/>
    <col min="9" max="9" width="23.28125" style="0" hidden="1" customWidth="1"/>
    <col min="10" max="10" width="24.28125" style="0" hidden="1" customWidth="1"/>
    <col min="11" max="11" width="12.28125" style="0" customWidth="1"/>
    <col min="12" max="12" width="12.140625" style="0" customWidth="1"/>
    <col min="13" max="13" width="7.7109375" style="0" customWidth="1"/>
    <col min="14" max="14" width="8.57421875" style="0" customWidth="1"/>
    <col min="15" max="15" width="9.8515625" style="0" customWidth="1"/>
  </cols>
  <sheetData>
    <row r="1" spans="1:7" ht="13.5" hidden="1" thickBot="1">
      <c r="A1" s="83">
        <f aca="true" t="shared" si="0" ref="A1:F1">SUM(A3:A232)</f>
        <v>0</v>
      </c>
      <c r="B1" s="83">
        <f t="shared" si="0"/>
        <v>0</v>
      </c>
      <c r="C1" s="83">
        <f t="shared" si="0"/>
        <v>0</v>
      </c>
      <c r="D1" s="83">
        <f t="shared" si="0"/>
        <v>0</v>
      </c>
      <c r="E1" s="83">
        <f t="shared" si="0"/>
        <v>0</v>
      </c>
      <c r="F1" s="83">
        <f t="shared" si="0"/>
        <v>0</v>
      </c>
      <c r="G1" s="83"/>
    </row>
    <row r="2" spans="1:15" ht="31.5" customHeight="1" thickBot="1">
      <c r="A2" s="82">
        <v>10</v>
      </c>
      <c r="B2" s="82">
        <v>14</v>
      </c>
      <c r="C2" s="82">
        <v>17</v>
      </c>
      <c r="D2" s="82">
        <v>20</v>
      </c>
      <c r="E2" s="82">
        <v>25</v>
      </c>
      <c r="F2" s="82">
        <v>32</v>
      </c>
      <c r="G2" s="168" t="s">
        <v>1877</v>
      </c>
      <c r="H2" s="3" t="s">
        <v>1861</v>
      </c>
      <c r="I2" s="169" t="s">
        <v>1733</v>
      </c>
      <c r="J2" s="170" t="s">
        <v>1563</v>
      </c>
      <c r="K2" s="171" t="s">
        <v>1184</v>
      </c>
      <c r="L2" s="170" t="s">
        <v>1081</v>
      </c>
      <c r="M2" s="172" t="s">
        <v>1878</v>
      </c>
      <c r="N2" s="179" t="s">
        <v>1879</v>
      </c>
      <c r="O2" s="179" t="s">
        <v>1880</v>
      </c>
    </row>
    <row r="3" spans="1:15" ht="12.75">
      <c r="A3" s="121"/>
      <c r="B3" s="121"/>
      <c r="C3" s="121"/>
      <c r="D3" s="121"/>
      <c r="E3" s="121"/>
      <c r="F3" s="121"/>
      <c r="G3" s="121"/>
      <c r="H3" s="122" t="s">
        <v>541</v>
      </c>
      <c r="I3" s="122" t="s">
        <v>622</v>
      </c>
      <c r="J3" s="122" t="s">
        <v>621</v>
      </c>
      <c r="K3" s="121">
        <v>244210001</v>
      </c>
      <c r="L3" s="123" t="s">
        <v>650</v>
      </c>
      <c r="M3" s="124">
        <v>0</v>
      </c>
      <c r="N3" s="125">
        <v>121.14</v>
      </c>
      <c r="O3" s="125">
        <f>N3*M3</f>
        <v>0</v>
      </c>
    </row>
    <row r="4" spans="1:15" ht="12.75">
      <c r="A4" s="121"/>
      <c r="B4" s="121"/>
      <c r="C4" s="121"/>
      <c r="D4" s="121"/>
      <c r="E4" s="121"/>
      <c r="F4" s="121"/>
      <c r="G4" s="121"/>
      <c r="H4" s="122" t="s">
        <v>542</v>
      </c>
      <c r="I4" s="122" t="s">
        <v>663</v>
      </c>
      <c r="J4" s="122" t="s">
        <v>1838</v>
      </c>
      <c r="K4" s="121">
        <v>244220001</v>
      </c>
      <c r="L4" s="123" t="s">
        <v>650</v>
      </c>
      <c r="M4" s="124">
        <v>0</v>
      </c>
      <c r="N4" s="125">
        <v>144.95</v>
      </c>
      <c r="O4" s="125">
        <f aca="true" t="shared" si="1" ref="O4:O67">N4*M4</f>
        <v>0</v>
      </c>
    </row>
    <row r="5" spans="1:15" ht="12.75">
      <c r="A5" s="121"/>
      <c r="B5" s="121"/>
      <c r="C5" s="121"/>
      <c r="D5" s="121"/>
      <c r="E5" s="121"/>
      <c r="F5" s="121"/>
      <c r="G5" s="121"/>
      <c r="H5" s="122" t="s">
        <v>543</v>
      </c>
      <c r="I5" s="122" t="s">
        <v>409</v>
      </c>
      <c r="J5" s="122" t="s">
        <v>623</v>
      </c>
      <c r="K5" s="121">
        <v>244230001</v>
      </c>
      <c r="L5" s="123" t="s">
        <v>650</v>
      </c>
      <c r="M5" s="124">
        <v>0</v>
      </c>
      <c r="N5" s="125">
        <v>253.66</v>
      </c>
      <c r="O5" s="125">
        <f t="shared" si="1"/>
        <v>0</v>
      </c>
    </row>
    <row r="6" spans="1:15" ht="12.75">
      <c r="A6" s="121"/>
      <c r="B6" s="121"/>
      <c r="C6" s="121"/>
      <c r="D6" s="121"/>
      <c r="E6" s="121"/>
      <c r="F6" s="121"/>
      <c r="G6" s="121"/>
      <c r="H6" s="122" t="s">
        <v>544</v>
      </c>
      <c r="I6" s="122" t="s">
        <v>1724</v>
      </c>
      <c r="J6" s="122" t="s">
        <v>1562</v>
      </c>
      <c r="K6" s="121">
        <v>244240001</v>
      </c>
      <c r="L6" s="123" t="s">
        <v>650</v>
      </c>
      <c r="M6" s="124">
        <v>0</v>
      </c>
      <c r="N6" s="125">
        <v>300.24</v>
      </c>
      <c r="O6" s="125">
        <f t="shared" si="1"/>
        <v>0</v>
      </c>
    </row>
    <row r="7" spans="1:15" ht="12.75">
      <c r="A7" s="121"/>
      <c r="B7" s="121"/>
      <c r="C7" s="121"/>
      <c r="D7" s="121"/>
      <c r="E7" s="121"/>
      <c r="F7" s="121"/>
      <c r="G7" s="121"/>
      <c r="H7" s="122" t="s">
        <v>545</v>
      </c>
      <c r="I7" s="122" t="s">
        <v>1776</v>
      </c>
      <c r="J7" s="122" t="s">
        <v>419</v>
      </c>
      <c r="K7" s="121">
        <v>244250001</v>
      </c>
      <c r="L7" s="123" t="s">
        <v>650</v>
      </c>
      <c r="M7" s="124">
        <v>0</v>
      </c>
      <c r="N7" s="125">
        <v>326.14</v>
      </c>
      <c r="O7" s="125">
        <f t="shared" si="1"/>
        <v>0</v>
      </c>
    </row>
    <row r="8" spans="1:15" ht="12.75">
      <c r="A8" s="121"/>
      <c r="B8" s="121"/>
      <c r="C8" s="121"/>
      <c r="D8" s="121"/>
      <c r="E8" s="121"/>
      <c r="F8" s="121"/>
      <c r="G8" s="121"/>
      <c r="H8" s="122" t="s">
        <v>546</v>
      </c>
      <c r="I8" s="122" t="s">
        <v>1776</v>
      </c>
      <c r="J8" s="122" t="s">
        <v>420</v>
      </c>
      <c r="K8" s="121">
        <v>244260001</v>
      </c>
      <c r="L8" s="123" t="s">
        <v>650</v>
      </c>
      <c r="M8" s="124">
        <v>0</v>
      </c>
      <c r="N8" s="125">
        <v>476.26</v>
      </c>
      <c r="O8" s="125">
        <f t="shared" si="1"/>
        <v>0</v>
      </c>
    </row>
    <row r="9" spans="1:15" ht="12.75">
      <c r="A9" s="121"/>
      <c r="B9" s="121"/>
      <c r="C9" s="121"/>
      <c r="D9" s="121"/>
      <c r="E9" s="121"/>
      <c r="F9" s="121"/>
      <c r="G9" s="121"/>
      <c r="H9" s="122" t="s">
        <v>1585</v>
      </c>
      <c r="I9" s="122" t="s">
        <v>1776</v>
      </c>
      <c r="J9" s="122" t="s">
        <v>421</v>
      </c>
      <c r="K9" s="121">
        <v>244640001</v>
      </c>
      <c r="L9" s="123" t="s">
        <v>650</v>
      </c>
      <c r="M9" s="124">
        <v>0</v>
      </c>
      <c r="N9" s="125">
        <v>201.9</v>
      </c>
      <c r="O9" s="125">
        <f t="shared" si="1"/>
        <v>0</v>
      </c>
    </row>
    <row r="10" spans="1:15" ht="12.75">
      <c r="A10" s="121"/>
      <c r="B10" s="121"/>
      <c r="C10" s="121"/>
      <c r="D10" s="121"/>
      <c r="E10" s="121"/>
      <c r="F10" s="121"/>
      <c r="G10" s="121"/>
      <c r="H10" s="122" t="s">
        <v>1584</v>
      </c>
      <c r="I10" s="122" t="s">
        <v>1777</v>
      </c>
      <c r="J10" s="122" t="s">
        <v>422</v>
      </c>
      <c r="K10" s="121">
        <v>249287001</v>
      </c>
      <c r="L10" s="123" t="s">
        <v>650</v>
      </c>
      <c r="M10" s="124">
        <v>0</v>
      </c>
      <c r="N10" s="125">
        <v>241.54</v>
      </c>
      <c r="O10" s="125">
        <f t="shared" si="1"/>
        <v>0</v>
      </c>
    </row>
    <row r="11" spans="1:15" ht="12.75">
      <c r="A11" s="121"/>
      <c r="B11" s="121"/>
      <c r="C11" s="121"/>
      <c r="D11" s="121"/>
      <c r="E11" s="121"/>
      <c r="F11" s="121"/>
      <c r="G11" s="121"/>
      <c r="H11" s="122" t="s">
        <v>1579</v>
      </c>
      <c r="I11" s="122" t="s">
        <v>1777</v>
      </c>
      <c r="J11" s="122" t="s">
        <v>423</v>
      </c>
      <c r="K11" s="121">
        <v>249257001</v>
      </c>
      <c r="L11" s="123" t="s">
        <v>650</v>
      </c>
      <c r="M11" s="124">
        <v>0</v>
      </c>
      <c r="N11" s="125">
        <v>79.73</v>
      </c>
      <c r="O11" s="125">
        <f t="shared" si="1"/>
        <v>0</v>
      </c>
    </row>
    <row r="12" spans="1:15" ht="12.75">
      <c r="A12" s="121"/>
      <c r="B12" s="121"/>
      <c r="C12" s="121"/>
      <c r="D12" s="121"/>
      <c r="E12" s="121"/>
      <c r="F12" s="121"/>
      <c r="G12" s="121"/>
      <c r="H12" s="122" t="s">
        <v>1825</v>
      </c>
      <c r="I12" s="122" t="s">
        <v>1777</v>
      </c>
      <c r="J12" s="122" t="s">
        <v>424</v>
      </c>
      <c r="K12" s="121">
        <v>249267001</v>
      </c>
      <c r="L12" s="123" t="s">
        <v>650</v>
      </c>
      <c r="M12" s="124">
        <v>0</v>
      </c>
      <c r="N12" s="125">
        <v>27.96</v>
      </c>
      <c r="O12" s="125">
        <f t="shared" si="1"/>
        <v>0</v>
      </c>
    </row>
    <row r="13" spans="1:15" ht="12.75">
      <c r="A13" s="121"/>
      <c r="B13" s="121"/>
      <c r="C13" s="121"/>
      <c r="D13" s="121"/>
      <c r="E13" s="121"/>
      <c r="F13" s="121"/>
      <c r="G13" s="121"/>
      <c r="H13" s="122" t="s">
        <v>1578</v>
      </c>
      <c r="I13" s="122" t="s">
        <v>1581</v>
      </c>
      <c r="J13" s="122" t="s">
        <v>1582</v>
      </c>
      <c r="K13" s="121">
        <v>244700002</v>
      </c>
      <c r="L13" s="123" t="s">
        <v>650</v>
      </c>
      <c r="M13" s="124">
        <v>0</v>
      </c>
      <c r="N13" s="125">
        <v>302.52</v>
      </c>
      <c r="O13" s="125">
        <f t="shared" si="1"/>
        <v>0</v>
      </c>
    </row>
    <row r="14" spans="1:15" ht="12.75">
      <c r="A14" s="121"/>
      <c r="B14" s="121"/>
      <c r="C14" s="121"/>
      <c r="D14" s="121"/>
      <c r="E14" s="121"/>
      <c r="F14" s="121"/>
      <c r="G14" s="121"/>
      <c r="H14" s="122" t="s">
        <v>1577</v>
      </c>
      <c r="I14" s="122" t="s">
        <v>1583</v>
      </c>
      <c r="J14" s="122" t="s">
        <v>425</v>
      </c>
      <c r="K14" s="121">
        <v>244690002</v>
      </c>
      <c r="L14" s="123" t="s">
        <v>650</v>
      </c>
      <c r="M14" s="124">
        <v>0</v>
      </c>
      <c r="N14" s="125">
        <v>85.73</v>
      </c>
      <c r="O14" s="125">
        <f t="shared" si="1"/>
        <v>0</v>
      </c>
    </row>
    <row r="15" spans="1:15" ht="12.75">
      <c r="A15" s="121"/>
      <c r="B15" s="121"/>
      <c r="C15" s="121"/>
      <c r="D15" s="121"/>
      <c r="E15" s="121"/>
      <c r="F15" s="121"/>
      <c r="G15" s="121"/>
      <c r="H15" s="122" t="s">
        <v>1826</v>
      </c>
      <c r="I15" s="122" t="s">
        <v>1580</v>
      </c>
      <c r="J15" s="122" t="s">
        <v>425</v>
      </c>
      <c r="K15" s="121">
        <v>249137001</v>
      </c>
      <c r="L15" s="123" t="s">
        <v>650</v>
      </c>
      <c r="M15" s="124">
        <v>0</v>
      </c>
      <c r="N15" s="125">
        <v>75.68</v>
      </c>
      <c r="O15" s="125">
        <f t="shared" si="1"/>
        <v>0</v>
      </c>
    </row>
    <row r="16" spans="1:15" ht="12.75">
      <c r="A16" s="121"/>
      <c r="B16" s="121"/>
      <c r="C16" s="121"/>
      <c r="D16" s="121"/>
      <c r="E16" s="121"/>
      <c r="F16" s="121"/>
      <c r="G16" s="121"/>
      <c r="H16" s="122" t="s">
        <v>1827</v>
      </c>
      <c r="I16" s="122" t="s">
        <v>1778</v>
      </c>
      <c r="J16" s="122" t="s">
        <v>425</v>
      </c>
      <c r="K16" s="121">
        <v>249147001</v>
      </c>
      <c r="L16" s="123" t="s">
        <v>650</v>
      </c>
      <c r="M16" s="124">
        <v>0</v>
      </c>
      <c r="N16" s="125">
        <v>105.91</v>
      </c>
      <c r="O16" s="125">
        <f t="shared" si="1"/>
        <v>0</v>
      </c>
    </row>
    <row r="17" spans="1:15" ht="12.75">
      <c r="A17" s="121"/>
      <c r="B17" s="121"/>
      <c r="C17" s="121"/>
      <c r="D17" s="121"/>
      <c r="E17" s="121"/>
      <c r="F17" s="121"/>
      <c r="G17" s="121"/>
      <c r="H17" s="122" t="s">
        <v>1152</v>
      </c>
      <c r="I17" s="122" t="s">
        <v>1575</v>
      </c>
      <c r="J17" s="122" t="s">
        <v>1576</v>
      </c>
      <c r="K17" s="121">
        <v>244530001</v>
      </c>
      <c r="L17" s="123" t="s">
        <v>650</v>
      </c>
      <c r="M17" s="124">
        <v>0</v>
      </c>
      <c r="N17" s="125">
        <v>38.32</v>
      </c>
      <c r="O17" s="125">
        <f t="shared" si="1"/>
        <v>0</v>
      </c>
    </row>
    <row r="18" spans="1:15" ht="12.75">
      <c r="A18" s="121"/>
      <c r="B18" s="121"/>
      <c r="C18" s="121"/>
      <c r="D18" s="121"/>
      <c r="E18" s="121"/>
      <c r="F18" s="121"/>
      <c r="G18" s="121"/>
      <c r="H18" s="122" t="s">
        <v>1153</v>
      </c>
      <c r="I18" s="122" t="s">
        <v>1573</v>
      </c>
      <c r="J18" s="122" t="s">
        <v>1574</v>
      </c>
      <c r="K18" s="121">
        <v>244550001</v>
      </c>
      <c r="L18" s="123" t="s">
        <v>650</v>
      </c>
      <c r="M18" s="124">
        <v>0</v>
      </c>
      <c r="N18" s="125">
        <v>38.32</v>
      </c>
      <c r="O18" s="125">
        <f t="shared" si="1"/>
        <v>0</v>
      </c>
    </row>
    <row r="19" spans="1:15" ht="12.75">
      <c r="A19" s="121"/>
      <c r="B19" s="121"/>
      <c r="C19" s="121"/>
      <c r="D19" s="121"/>
      <c r="E19" s="121"/>
      <c r="F19" s="121"/>
      <c r="G19" s="121"/>
      <c r="H19" s="122" t="s">
        <v>1566</v>
      </c>
      <c r="I19" s="122" t="s">
        <v>1659</v>
      </c>
      <c r="J19" s="122" t="s">
        <v>426</v>
      </c>
      <c r="K19" s="121">
        <v>244540001</v>
      </c>
      <c r="L19" s="123" t="s">
        <v>650</v>
      </c>
      <c r="M19" s="124">
        <v>0</v>
      </c>
      <c r="N19" s="125">
        <v>46.38</v>
      </c>
      <c r="O19" s="125">
        <f t="shared" si="1"/>
        <v>0</v>
      </c>
    </row>
    <row r="20" spans="1:15" ht="12.75">
      <c r="A20" s="121"/>
      <c r="B20" s="121"/>
      <c r="C20" s="121"/>
      <c r="D20" s="121"/>
      <c r="E20" s="121"/>
      <c r="F20" s="121"/>
      <c r="G20" s="121"/>
      <c r="H20" s="122" t="s">
        <v>1154</v>
      </c>
      <c r="I20" s="122" t="s">
        <v>1659</v>
      </c>
      <c r="J20" s="122" t="s">
        <v>427</v>
      </c>
      <c r="K20" s="121">
        <v>244560001</v>
      </c>
      <c r="L20" s="123" t="s">
        <v>650</v>
      </c>
      <c r="M20" s="124">
        <v>0</v>
      </c>
      <c r="N20" s="125">
        <v>46.38</v>
      </c>
      <c r="O20" s="125">
        <f t="shared" si="1"/>
        <v>0</v>
      </c>
    </row>
    <row r="21" spans="1:15" ht="12.75">
      <c r="A21" s="121"/>
      <c r="B21" s="121"/>
      <c r="C21" s="121"/>
      <c r="D21" s="121"/>
      <c r="E21" s="121"/>
      <c r="F21" s="121"/>
      <c r="G21" s="121"/>
      <c r="H21" s="122" t="s">
        <v>1567</v>
      </c>
      <c r="I21" s="122" t="s">
        <v>579</v>
      </c>
      <c r="J21" s="122" t="s">
        <v>580</v>
      </c>
      <c r="K21" s="121">
        <v>249157001</v>
      </c>
      <c r="L21" s="123" t="s">
        <v>650</v>
      </c>
      <c r="M21" s="124">
        <v>0</v>
      </c>
      <c r="N21" s="125">
        <v>69.58</v>
      </c>
      <c r="O21" s="125">
        <f t="shared" si="1"/>
        <v>0</v>
      </c>
    </row>
    <row r="22" spans="1:15" ht="12.75">
      <c r="A22" s="121"/>
      <c r="B22" s="121"/>
      <c r="C22" s="121"/>
      <c r="D22" s="121"/>
      <c r="E22" s="121"/>
      <c r="F22" s="121"/>
      <c r="G22" s="121"/>
      <c r="H22" s="122" t="s">
        <v>1568</v>
      </c>
      <c r="I22" s="122" t="s">
        <v>579</v>
      </c>
      <c r="J22" s="122" t="s">
        <v>581</v>
      </c>
      <c r="K22" s="121">
        <v>249167001</v>
      </c>
      <c r="L22" s="123" t="s">
        <v>650</v>
      </c>
      <c r="M22" s="124">
        <v>0</v>
      </c>
      <c r="N22" s="125">
        <v>69.58</v>
      </c>
      <c r="O22" s="125">
        <f t="shared" si="1"/>
        <v>0</v>
      </c>
    </row>
    <row r="23" spans="1:15" ht="12.75">
      <c r="A23" s="121"/>
      <c r="B23" s="121"/>
      <c r="C23" s="121"/>
      <c r="D23" s="121"/>
      <c r="E23" s="121"/>
      <c r="F23" s="121"/>
      <c r="G23" s="121"/>
      <c r="H23" s="122" t="s">
        <v>1569</v>
      </c>
      <c r="I23" s="122" t="s">
        <v>579</v>
      </c>
      <c r="J23" s="122" t="s">
        <v>582</v>
      </c>
      <c r="K23" s="121">
        <v>249177001</v>
      </c>
      <c r="L23" s="123" t="s">
        <v>650</v>
      </c>
      <c r="M23" s="124">
        <v>0</v>
      </c>
      <c r="N23" s="125">
        <v>170.51</v>
      </c>
      <c r="O23" s="125">
        <f t="shared" si="1"/>
        <v>0</v>
      </c>
    </row>
    <row r="24" spans="1:15" ht="12.75">
      <c r="A24" s="121"/>
      <c r="B24" s="121"/>
      <c r="C24" s="121"/>
      <c r="D24" s="121"/>
      <c r="E24" s="121"/>
      <c r="F24" s="121"/>
      <c r="G24" s="121"/>
      <c r="H24" s="122" t="s">
        <v>1828</v>
      </c>
      <c r="I24" s="122" t="s">
        <v>579</v>
      </c>
      <c r="J24" s="122" t="s">
        <v>583</v>
      </c>
      <c r="K24" s="121">
        <v>241283002</v>
      </c>
      <c r="L24" s="123" t="s">
        <v>650</v>
      </c>
      <c r="M24" s="124">
        <v>0</v>
      </c>
      <c r="N24" s="125">
        <v>29.4</v>
      </c>
      <c r="O24" s="125">
        <f t="shared" si="1"/>
        <v>0</v>
      </c>
    </row>
    <row r="25" spans="1:15" ht="12.75">
      <c r="A25" s="121"/>
      <c r="B25" s="121"/>
      <c r="C25" s="121"/>
      <c r="D25" s="121"/>
      <c r="E25" s="121"/>
      <c r="F25" s="121"/>
      <c r="G25" s="121"/>
      <c r="H25" s="122" t="s">
        <v>1829</v>
      </c>
      <c r="I25" s="122" t="s">
        <v>1570</v>
      </c>
      <c r="J25" s="122" t="s">
        <v>426</v>
      </c>
      <c r="K25" s="121">
        <v>241293002</v>
      </c>
      <c r="L25" s="123" t="s">
        <v>650</v>
      </c>
      <c r="M25" s="124">
        <v>0</v>
      </c>
      <c r="N25" s="125">
        <v>29.4</v>
      </c>
      <c r="O25" s="125">
        <f t="shared" si="1"/>
        <v>0</v>
      </c>
    </row>
    <row r="26" spans="1:15" ht="12.75">
      <c r="A26" s="121"/>
      <c r="B26" s="121"/>
      <c r="C26" s="121"/>
      <c r="D26" s="121"/>
      <c r="E26" s="121"/>
      <c r="F26" s="121"/>
      <c r="G26" s="121"/>
      <c r="H26" s="122" t="s">
        <v>1830</v>
      </c>
      <c r="I26" s="122" t="s">
        <v>1570</v>
      </c>
      <c r="J26" s="122" t="s">
        <v>427</v>
      </c>
      <c r="K26" s="121">
        <v>244380001</v>
      </c>
      <c r="L26" s="123" t="s">
        <v>650</v>
      </c>
      <c r="M26" s="124">
        <v>0</v>
      </c>
      <c r="N26" s="125">
        <v>70.61</v>
      </c>
      <c r="O26" s="125">
        <f t="shared" si="1"/>
        <v>0</v>
      </c>
    </row>
    <row r="27" spans="1:15" ht="12.75">
      <c r="A27" s="121"/>
      <c r="B27" s="121"/>
      <c r="C27" s="121"/>
      <c r="D27" s="121"/>
      <c r="E27" s="121"/>
      <c r="F27" s="121"/>
      <c r="G27" s="121"/>
      <c r="H27" s="122" t="s">
        <v>1831</v>
      </c>
      <c r="I27" s="122" t="s">
        <v>1571</v>
      </c>
      <c r="J27" s="122" t="s">
        <v>1572</v>
      </c>
      <c r="K27" s="121">
        <v>240993002</v>
      </c>
      <c r="L27" s="123" t="s">
        <v>650</v>
      </c>
      <c r="M27" s="124">
        <v>0</v>
      </c>
      <c r="N27" s="125">
        <v>41.83</v>
      </c>
      <c r="O27" s="125">
        <f t="shared" si="1"/>
        <v>0</v>
      </c>
    </row>
    <row r="28" spans="1:15" ht="12.75">
      <c r="A28" s="121"/>
      <c r="B28" s="121"/>
      <c r="C28" s="121"/>
      <c r="D28" s="121"/>
      <c r="E28" s="121"/>
      <c r="F28" s="121"/>
      <c r="G28" s="121"/>
      <c r="H28" s="122" t="s">
        <v>1832</v>
      </c>
      <c r="I28" s="122" t="s">
        <v>1660</v>
      </c>
      <c r="J28" s="122" t="s">
        <v>426</v>
      </c>
      <c r="K28" s="121">
        <v>241323002</v>
      </c>
      <c r="L28" s="123" t="s">
        <v>650</v>
      </c>
      <c r="M28" s="124">
        <v>0</v>
      </c>
      <c r="N28" s="125">
        <v>41.83</v>
      </c>
      <c r="O28" s="125">
        <f t="shared" si="1"/>
        <v>0</v>
      </c>
    </row>
    <row r="29" spans="1:15" ht="12.75">
      <c r="A29" s="121"/>
      <c r="B29" s="121"/>
      <c r="C29" s="121"/>
      <c r="D29" s="121"/>
      <c r="E29" s="121"/>
      <c r="F29" s="121"/>
      <c r="G29" s="121"/>
      <c r="H29" s="122" t="s">
        <v>1833</v>
      </c>
      <c r="I29" s="122" t="s">
        <v>1660</v>
      </c>
      <c r="J29" s="122" t="s">
        <v>427</v>
      </c>
      <c r="K29" s="121">
        <v>240983002</v>
      </c>
      <c r="L29" s="123" t="s">
        <v>650</v>
      </c>
      <c r="M29" s="124">
        <v>0</v>
      </c>
      <c r="N29" s="125">
        <v>136.14</v>
      </c>
      <c r="O29" s="125">
        <f t="shared" si="1"/>
        <v>0</v>
      </c>
    </row>
    <row r="30" spans="1:15" ht="12.75">
      <c r="A30" s="121"/>
      <c r="B30" s="121"/>
      <c r="C30" s="121"/>
      <c r="D30" s="121"/>
      <c r="E30" s="121"/>
      <c r="F30" s="121"/>
      <c r="G30" s="121"/>
      <c r="H30" s="122" t="s">
        <v>1834</v>
      </c>
      <c r="I30" s="122" t="s">
        <v>1661</v>
      </c>
      <c r="J30" s="122" t="s">
        <v>427</v>
      </c>
      <c r="K30" s="121">
        <v>241333002</v>
      </c>
      <c r="L30" s="123" t="s">
        <v>650</v>
      </c>
      <c r="M30" s="124">
        <v>0</v>
      </c>
      <c r="N30" s="125">
        <v>136.14</v>
      </c>
      <c r="O30" s="125">
        <f t="shared" si="1"/>
        <v>0</v>
      </c>
    </row>
    <row r="31" spans="1:15" ht="12.75">
      <c r="A31" s="121"/>
      <c r="B31" s="121"/>
      <c r="C31" s="121"/>
      <c r="D31" s="121"/>
      <c r="E31" s="121"/>
      <c r="F31" s="121"/>
      <c r="G31" s="121"/>
      <c r="H31" s="122" t="s">
        <v>1835</v>
      </c>
      <c r="I31" s="122" t="s">
        <v>1662</v>
      </c>
      <c r="J31" s="122" t="s">
        <v>892</v>
      </c>
      <c r="K31" s="121">
        <v>268974002</v>
      </c>
      <c r="L31" s="123" t="s">
        <v>650</v>
      </c>
      <c r="M31" s="124">
        <v>0</v>
      </c>
      <c r="N31" s="125">
        <v>29.82</v>
      </c>
      <c r="O31" s="125">
        <f t="shared" si="1"/>
        <v>0</v>
      </c>
    </row>
    <row r="32" spans="1:15" ht="12.75">
      <c r="A32" s="121"/>
      <c r="B32" s="121"/>
      <c r="C32" s="121"/>
      <c r="D32" s="121"/>
      <c r="E32" s="121"/>
      <c r="F32" s="121"/>
      <c r="G32" s="121"/>
      <c r="H32" s="122" t="s">
        <v>1836</v>
      </c>
      <c r="I32" s="122" t="s">
        <v>1662</v>
      </c>
      <c r="J32" s="122" t="s">
        <v>893</v>
      </c>
      <c r="K32" s="121">
        <v>269114002</v>
      </c>
      <c r="L32" s="123" t="s">
        <v>650</v>
      </c>
      <c r="M32" s="124">
        <v>0</v>
      </c>
      <c r="N32" s="125">
        <v>29.82</v>
      </c>
      <c r="O32" s="125">
        <f t="shared" si="1"/>
        <v>0</v>
      </c>
    </row>
    <row r="33" spans="1:15" ht="12.75">
      <c r="A33" s="121"/>
      <c r="B33" s="121"/>
      <c r="C33" s="121"/>
      <c r="D33" s="121"/>
      <c r="E33" s="121"/>
      <c r="F33" s="121"/>
      <c r="G33" s="121"/>
      <c r="H33" s="122" t="s">
        <v>680</v>
      </c>
      <c r="I33" s="122" t="s">
        <v>464</v>
      </c>
      <c r="J33" s="122" t="s">
        <v>892</v>
      </c>
      <c r="K33" s="121">
        <v>200296001</v>
      </c>
      <c r="L33" s="123" t="s">
        <v>650</v>
      </c>
      <c r="M33" s="124">
        <v>0</v>
      </c>
      <c r="N33" s="125">
        <v>4.66</v>
      </c>
      <c r="O33" s="125">
        <f t="shared" si="1"/>
        <v>0</v>
      </c>
    </row>
    <row r="34" spans="1:15" ht="12.75">
      <c r="A34" s="121"/>
      <c r="B34" s="121"/>
      <c r="C34" s="121"/>
      <c r="D34" s="121"/>
      <c r="E34" s="121"/>
      <c r="F34" s="121"/>
      <c r="G34" s="121"/>
      <c r="H34" s="122" t="s">
        <v>896</v>
      </c>
      <c r="I34" s="122" t="s">
        <v>464</v>
      </c>
      <c r="J34" s="122" t="s">
        <v>893</v>
      </c>
      <c r="K34" s="121">
        <v>228047001</v>
      </c>
      <c r="L34" s="123" t="s">
        <v>650</v>
      </c>
      <c r="M34" s="124">
        <v>0</v>
      </c>
      <c r="N34" s="125">
        <v>85.1</v>
      </c>
      <c r="O34" s="125">
        <f t="shared" si="1"/>
        <v>0</v>
      </c>
    </row>
    <row r="35" spans="1:15" ht="12.75">
      <c r="A35" s="121"/>
      <c r="B35" s="121"/>
      <c r="C35" s="121"/>
      <c r="D35" s="121"/>
      <c r="E35" s="121"/>
      <c r="F35" s="121"/>
      <c r="G35" s="121"/>
      <c r="H35" s="122" t="s">
        <v>897</v>
      </c>
      <c r="I35" s="122" t="s">
        <v>465</v>
      </c>
      <c r="J35" s="122" t="s">
        <v>892</v>
      </c>
      <c r="K35" s="121">
        <v>228037001</v>
      </c>
      <c r="L35" s="123" t="s">
        <v>650</v>
      </c>
      <c r="M35" s="124">
        <v>0</v>
      </c>
      <c r="N35" s="125">
        <v>317.86</v>
      </c>
      <c r="O35" s="125">
        <f t="shared" si="1"/>
        <v>0</v>
      </c>
    </row>
    <row r="36" spans="1:15" ht="12.75">
      <c r="A36" s="121"/>
      <c r="B36" s="121"/>
      <c r="C36" s="121"/>
      <c r="D36" s="121"/>
      <c r="E36" s="121"/>
      <c r="F36" s="121"/>
      <c r="G36" s="121"/>
      <c r="H36" s="122" t="s">
        <v>898</v>
      </c>
      <c r="I36" s="122" t="s">
        <v>465</v>
      </c>
      <c r="J36" s="122" t="s">
        <v>893</v>
      </c>
      <c r="K36" s="121">
        <v>228027001</v>
      </c>
      <c r="L36" s="123" t="s">
        <v>650</v>
      </c>
      <c r="M36" s="124">
        <v>0</v>
      </c>
      <c r="N36" s="125">
        <v>770.39</v>
      </c>
      <c r="O36" s="125">
        <f t="shared" si="1"/>
        <v>0</v>
      </c>
    </row>
    <row r="37" spans="1:15" ht="12.75">
      <c r="A37" s="121"/>
      <c r="B37" s="121"/>
      <c r="C37" s="121"/>
      <c r="D37" s="121"/>
      <c r="E37" s="121"/>
      <c r="F37" s="121"/>
      <c r="G37" s="121"/>
      <c r="H37" s="122" t="s">
        <v>900</v>
      </c>
      <c r="I37" s="122" t="s">
        <v>894</v>
      </c>
      <c r="J37" s="122" t="s">
        <v>895</v>
      </c>
      <c r="K37" s="121">
        <v>228067001</v>
      </c>
      <c r="L37" s="123" t="s">
        <v>650</v>
      </c>
      <c r="M37" s="124">
        <v>0</v>
      </c>
      <c r="N37" s="125">
        <v>29.51</v>
      </c>
      <c r="O37" s="125">
        <f t="shared" si="1"/>
        <v>0</v>
      </c>
    </row>
    <row r="38" spans="1:15" ht="12.75">
      <c r="A38" s="121"/>
      <c r="B38" s="121"/>
      <c r="C38" s="121"/>
      <c r="D38" s="121"/>
      <c r="E38" s="121"/>
      <c r="F38" s="121"/>
      <c r="G38" s="121"/>
      <c r="H38" s="122" t="s">
        <v>901</v>
      </c>
      <c r="I38" s="122" t="s">
        <v>896</v>
      </c>
      <c r="J38" s="122"/>
      <c r="K38" s="121">
        <v>228087001</v>
      </c>
      <c r="L38" s="123" t="s">
        <v>650</v>
      </c>
      <c r="M38" s="124">
        <v>0</v>
      </c>
      <c r="N38" s="125">
        <v>258</v>
      </c>
      <c r="O38" s="125">
        <f t="shared" si="1"/>
        <v>0</v>
      </c>
    </row>
    <row r="39" spans="1:15" ht="12.75">
      <c r="A39" s="121"/>
      <c r="B39" s="121"/>
      <c r="C39" s="121"/>
      <c r="D39" s="121"/>
      <c r="E39" s="121"/>
      <c r="F39" s="121"/>
      <c r="G39" s="121"/>
      <c r="H39" s="122" t="s">
        <v>902</v>
      </c>
      <c r="I39" s="122" t="s">
        <v>897</v>
      </c>
      <c r="J39" s="122"/>
      <c r="K39" s="121">
        <v>228097001</v>
      </c>
      <c r="L39" s="123" t="s">
        <v>650</v>
      </c>
      <c r="M39" s="124">
        <v>0</v>
      </c>
      <c r="N39" s="125">
        <v>90.49</v>
      </c>
      <c r="O39" s="125">
        <f t="shared" si="1"/>
        <v>0</v>
      </c>
    </row>
    <row r="40" spans="1:15" ht="12.75">
      <c r="A40" s="121"/>
      <c r="B40" s="121"/>
      <c r="C40" s="121"/>
      <c r="D40" s="121"/>
      <c r="E40" s="121"/>
      <c r="F40" s="121"/>
      <c r="G40" s="121"/>
      <c r="H40" s="122" t="s">
        <v>903</v>
      </c>
      <c r="I40" s="122" t="s">
        <v>898</v>
      </c>
      <c r="J40" s="122"/>
      <c r="K40" s="121">
        <v>228077001</v>
      </c>
      <c r="L40" s="123" t="s">
        <v>650</v>
      </c>
      <c r="M40" s="124">
        <v>0</v>
      </c>
      <c r="N40" s="125">
        <v>31.37</v>
      </c>
      <c r="O40" s="125">
        <f t="shared" si="1"/>
        <v>0</v>
      </c>
    </row>
    <row r="41" spans="1:15" ht="12.75">
      <c r="A41" s="121"/>
      <c r="B41" s="121"/>
      <c r="C41" s="121"/>
      <c r="D41" s="121"/>
      <c r="E41" s="121"/>
      <c r="F41" s="121"/>
      <c r="G41" s="121"/>
      <c r="H41" s="122" t="s">
        <v>904</v>
      </c>
      <c r="I41" s="122" t="s">
        <v>899</v>
      </c>
      <c r="J41" s="122"/>
      <c r="K41" s="121">
        <v>228057001</v>
      </c>
      <c r="L41" s="123" t="s">
        <v>650</v>
      </c>
      <c r="M41" s="124">
        <v>0</v>
      </c>
      <c r="N41" s="125">
        <v>25.06</v>
      </c>
      <c r="O41" s="125">
        <f t="shared" si="1"/>
        <v>0</v>
      </c>
    </row>
    <row r="42" spans="1:15" ht="12.75">
      <c r="A42" s="121"/>
      <c r="B42" s="121"/>
      <c r="C42" s="121"/>
      <c r="D42" s="121"/>
      <c r="E42" s="121"/>
      <c r="F42" s="121"/>
      <c r="G42" s="121"/>
      <c r="H42" s="122" t="s">
        <v>1155</v>
      </c>
      <c r="I42" s="122" t="s">
        <v>900</v>
      </c>
      <c r="J42" s="122"/>
      <c r="K42" s="121">
        <v>234829001</v>
      </c>
      <c r="L42" s="123" t="s">
        <v>650</v>
      </c>
      <c r="M42" s="124">
        <v>0</v>
      </c>
      <c r="N42" s="125">
        <v>595.01</v>
      </c>
      <c r="O42" s="125">
        <f t="shared" si="1"/>
        <v>0</v>
      </c>
    </row>
    <row r="43" spans="1:15" ht="12.75">
      <c r="A43" s="121"/>
      <c r="B43" s="121"/>
      <c r="C43" s="121"/>
      <c r="D43" s="121"/>
      <c r="E43" s="121"/>
      <c r="F43" s="121"/>
      <c r="G43" s="121"/>
      <c r="H43" s="122" t="s">
        <v>1156</v>
      </c>
      <c r="I43" s="122" t="s">
        <v>901</v>
      </c>
      <c r="J43" s="122"/>
      <c r="K43" s="121">
        <v>234830001</v>
      </c>
      <c r="L43" s="123" t="s">
        <v>650</v>
      </c>
      <c r="M43" s="124">
        <v>0</v>
      </c>
      <c r="N43" s="125">
        <v>847.1</v>
      </c>
      <c r="O43" s="125">
        <f t="shared" si="1"/>
        <v>0</v>
      </c>
    </row>
    <row r="44" spans="1:15" ht="12.75">
      <c r="A44" s="121"/>
      <c r="B44" s="121"/>
      <c r="C44" s="121"/>
      <c r="D44" s="121"/>
      <c r="E44" s="121"/>
      <c r="F44" s="121"/>
      <c r="G44" s="121"/>
      <c r="H44" s="122" t="s">
        <v>907</v>
      </c>
      <c r="I44" s="122" t="s">
        <v>902</v>
      </c>
      <c r="J44" s="122"/>
      <c r="K44" s="121">
        <v>227997001</v>
      </c>
      <c r="L44" s="123" t="s">
        <v>650</v>
      </c>
      <c r="M44" s="124">
        <v>0</v>
      </c>
      <c r="N44" s="125">
        <v>446.95</v>
      </c>
      <c r="O44" s="125">
        <f t="shared" si="1"/>
        <v>0</v>
      </c>
    </row>
    <row r="45" spans="1:15" ht="12.75">
      <c r="A45" s="121"/>
      <c r="B45" s="121"/>
      <c r="C45" s="121"/>
      <c r="D45" s="121"/>
      <c r="E45" s="121"/>
      <c r="F45" s="121"/>
      <c r="G45" s="121"/>
      <c r="H45" s="122" t="s">
        <v>908</v>
      </c>
      <c r="I45" s="122" t="s">
        <v>903</v>
      </c>
      <c r="J45" s="122"/>
      <c r="K45" s="121">
        <v>229867001</v>
      </c>
      <c r="L45" s="123" t="s">
        <v>650</v>
      </c>
      <c r="M45" s="124">
        <v>0</v>
      </c>
      <c r="N45" s="125">
        <v>267.84</v>
      </c>
      <c r="O45" s="125">
        <f t="shared" si="1"/>
        <v>0</v>
      </c>
    </row>
    <row r="46" spans="1:15" ht="12.75">
      <c r="A46" s="121"/>
      <c r="B46" s="121"/>
      <c r="C46" s="121"/>
      <c r="D46" s="121"/>
      <c r="E46" s="121"/>
      <c r="F46" s="121"/>
      <c r="G46" s="121"/>
      <c r="H46" s="122" t="s">
        <v>909</v>
      </c>
      <c r="I46" s="122" t="s">
        <v>904</v>
      </c>
      <c r="J46" s="122"/>
      <c r="K46" s="121">
        <v>227977001</v>
      </c>
      <c r="L46" s="123" t="s">
        <v>650</v>
      </c>
      <c r="M46" s="124">
        <v>0</v>
      </c>
      <c r="N46" s="125">
        <v>1432.27</v>
      </c>
      <c r="O46" s="125">
        <f t="shared" si="1"/>
        <v>0</v>
      </c>
    </row>
    <row r="47" spans="1:15" ht="12.75">
      <c r="A47" s="121"/>
      <c r="B47" s="121"/>
      <c r="C47" s="121"/>
      <c r="D47" s="121"/>
      <c r="E47" s="121"/>
      <c r="F47" s="121"/>
      <c r="G47" s="121"/>
      <c r="H47" s="122" t="s">
        <v>910</v>
      </c>
      <c r="I47" s="122" t="s">
        <v>905</v>
      </c>
      <c r="J47" s="122" t="s">
        <v>1576</v>
      </c>
      <c r="K47" s="121">
        <v>228017001</v>
      </c>
      <c r="L47" s="123" t="s">
        <v>650</v>
      </c>
      <c r="M47" s="124">
        <v>0</v>
      </c>
      <c r="N47" s="125">
        <v>446.95</v>
      </c>
      <c r="O47" s="125">
        <f t="shared" si="1"/>
        <v>0</v>
      </c>
    </row>
    <row r="48" spans="1:15" ht="12.75">
      <c r="A48" s="121"/>
      <c r="B48" s="121"/>
      <c r="C48" s="121"/>
      <c r="D48" s="121"/>
      <c r="E48" s="121"/>
      <c r="F48" s="121"/>
      <c r="G48" s="121"/>
      <c r="H48" s="122" t="s">
        <v>911</v>
      </c>
      <c r="I48" s="122" t="s">
        <v>905</v>
      </c>
      <c r="J48" s="122" t="s">
        <v>906</v>
      </c>
      <c r="K48" s="121">
        <v>227987001</v>
      </c>
      <c r="L48" s="123" t="s">
        <v>650</v>
      </c>
      <c r="M48" s="124">
        <v>0</v>
      </c>
      <c r="N48" s="125">
        <v>894.84</v>
      </c>
      <c r="O48" s="125">
        <f t="shared" si="1"/>
        <v>0</v>
      </c>
    </row>
    <row r="49" spans="1:15" ht="12.75">
      <c r="A49" s="121"/>
      <c r="B49" s="121"/>
      <c r="C49" s="121"/>
      <c r="D49" s="121"/>
      <c r="E49" s="121"/>
      <c r="F49" s="121"/>
      <c r="G49" s="121"/>
      <c r="H49" s="122" t="s">
        <v>688</v>
      </c>
      <c r="I49" s="122" t="s">
        <v>907</v>
      </c>
      <c r="J49" s="122"/>
      <c r="K49" s="121">
        <v>239023001</v>
      </c>
      <c r="L49" s="123" t="s">
        <v>650</v>
      </c>
      <c r="M49" s="124">
        <v>0</v>
      </c>
      <c r="N49" s="125">
        <v>25.46</v>
      </c>
      <c r="O49" s="125">
        <f t="shared" si="1"/>
        <v>0</v>
      </c>
    </row>
    <row r="50" spans="1:15" ht="12.75">
      <c r="A50" s="121"/>
      <c r="B50" s="121"/>
      <c r="C50" s="121"/>
      <c r="D50" s="121"/>
      <c r="E50" s="121"/>
      <c r="F50" s="121"/>
      <c r="G50" s="121"/>
      <c r="H50" s="122" t="s">
        <v>927</v>
      </c>
      <c r="I50" s="122" t="s">
        <v>908</v>
      </c>
      <c r="J50" s="122"/>
      <c r="K50" s="121">
        <v>227869001</v>
      </c>
      <c r="L50" s="123" t="s">
        <v>650</v>
      </c>
      <c r="M50" s="124">
        <v>0</v>
      </c>
      <c r="N50" s="125">
        <v>0.25</v>
      </c>
      <c r="O50" s="125">
        <f t="shared" si="1"/>
        <v>0</v>
      </c>
    </row>
    <row r="51" spans="1:15" ht="12.75">
      <c r="A51" s="126"/>
      <c r="B51" s="126"/>
      <c r="C51" s="126"/>
      <c r="D51" s="126"/>
      <c r="E51" s="126"/>
      <c r="F51" s="126"/>
      <c r="G51" s="126"/>
      <c r="H51" s="127" t="s">
        <v>925</v>
      </c>
      <c r="I51" s="127" t="s">
        <v>909</v>
      </c>
      <c r="J51" s="127"/>
      <c r="K51" s="126">
        <v>227849001</v>
      </c>
      <c r="L51" s="128" t="s">
        <v>650</v>
      </c>
      <c r="M51" s="129">
        <v>0</v>
      </c>
      <c r="N51" s="130">
        <v>2.3910799999999997</v>
      </c>
      <c r="O51" s="125">
        <f t="shared" si="1"/>
        <v>0</v>
      </c>
    </row>
    <row r="52" spans="1:15" ht="12.75">
      <c r="A52" s="126"/>
      <c r="B52" s="126"/>
      <c r="C52" s="126"/>
      <c r="D52" s="126"/>
      <c r="E52" s="126"/>
      <c r="F52" s="126"/>
      <c r="G52" s="126"/>
      <c r="H52" s="127" t="s">
        <v>926</v>
      </c>
      <c r="I52" s="127" t="s">
        <v>910</v>
      </c>
      <c r="J52" s="127"/>
      <c r="K52" s="126">
        <v>227859001</v>
      </c>
      <c r="L52" s="128" t="s">
        <v>650</v>
      </c>
      <c r="M52" s="129">
        <v>0</v>
      </c>
      <c r="N52" s="130">
        <v>2.51804</v>
      </c>
      <c r="O52" s="125">
        <f t="shared" si="1"/>
        <v>0</v>
      </c>
    </row>
    <row r="53" spans="1:15" ht="12.75">
      <c r="A53" s="126"/>
      <c r="B53" s="126"/>
      <c r="C53" s="126"/>
      <c r="D53" s="126"/>
      <c r="E53" s="126"/>
      <c r="F53" s="126"/>
      <c r="G53" s="126"/>
      <c r="H53" s="127" t="s">
        <v>923</v>
      </c>
      <c r="I53" s="127" t="s">
        <v>911</v>
      </c>
      <c r="J53" s="127"/>
      <c r="K53" s="126">
        <v>227829001</v>
      </c>
      <c r="L53" s="128" t="s">
        <v>650</v>
      </c>
      <c r="M53" s="129">
        <v>0</v>
      </c>
      <c r="N53" s="130">
        <v>15.24578</v>
      </c>
      <c r="O53" s="125">
        <f t="shared" si="1"/>
        <v>0</v>
      </c>
    </row>
    <row r="54" spans="1:15" ht="12.75">
      <c r="A54" s="126"/>
      <c r="B54" s="126"/>
      <c r="C54" s="126"/>
      <c r="D54" s="126"/>
      <c r="E54" s="126"/>
      <c r="F54" s="126"/>
      <c r="G54" s="126"/>
      <c r="H54" s="127" t="s">
        <v>924</v>
      </c>
      <c r="I54" s="127" t="s">
        <v>912</v>
      </c>
      <c r="J54" s="127"/>
      <c r="K54" s="126">
        <v>227839001</v>
      </c>
      <c r="L54" s="128" t="s">
        <v>650</v>
      </c>
      <c r="M54" s="129">
        <v>0</v>
      </c>
      <c r="N54" s="130">
        <v>10.59058</v>
      </c>
      <c r="O54" s="125">
        <f t="shared" si="1"/>
        <v>0</v>
      </c>
    </row>
    <row r="55" spans="1:15" ht="12.75">
      <c r="A55" s="121"/>
      <c r="B55" s="121"/>
      <c r="C55" s="121"/>
      <c r="D55" s="121"/>
      <c r="E55" s="121"/>
      <c r="F55" s="121"/>
      <c r="G55" s="121"/>
      <c r="H55" s="122" t="s">
        <v>922</v>
      </c>
      <c r="I55" s="122" t="s">
        <v>913</v>
      </c>
      <c r="J55" s="122" t="s">
        <v>426</v>
      </c>
      <c r="K55" s="121">
        <v>239203001</v>
      </c>
      <c r="L55" s="123" t="s">
        <v>650</v>
      </c>
      <c r="M55" s="124">
        <v>0</v>
      </c>
      <c r="N55" s="125">
        <v>0.18</v>
      </c>
      <c r="O55" s="125">
        <f t="shared" si="1"/>
        <v>0</v>
      </c>
    </row>
    <row r="56" spans="1:15" ht="12.75">
      <c r="A56" s="121"/>
      <c r="B56" s="121"/>
      <c r="C56" s="121"/>
      <c r="D56" s="121"/>
      <c r="E56" s="121"/>
      <c r="F56" s="121"/>
      <c r="G56" s="121"/>
      <c r="H56" s="122" t="s">
        <v>287</v>
      </c>
      <c r="I56" s="122" t="s">
        <v>928</v>
      </c>
      <c r="J56" s="122" t="s">
        <v>914</v>
      </c>
      <c r="K56" s="121">
        <v>260108001</v>
      </c>
      <c r="L56" s="123" t="s">
        <v>1589</v>
      </c>
      <c r="M56" s="124">
        <v>0</v>
      </c>
      <c r="N56" s="125">
        <v>1138.86</v>
      </c>
      <c r="O56" s="125">
        <f t="shared" si="1"/>
        <v>0</v>
      </c>
    </row>
    <row r="57" spans="1:15" ht="12.75">
      <c r="A57" s="121"/>
      <c r="B57" s="121"/>
      <c r="C57" s="121"/>
      <c r="D57" s="121"/>
      <c r="E57" s="121"/>
      <c r="F57" s="121"/>
      <c r="G57" s="121"/>
      <c r="H57" s="122" t="s">
        <v>286</v>
      </c>
      <c r="I57" s="122" t="s">
        <v>919</v>
      </c>
      <c r="J57" s="122" t="s">
        <v>914</v>
      </c>
      <c r="K57" s="121">
        <v>286151001</v>
      </c>
      <c r="L57" s="123" t="s">
        <v>1727</v>
      </c>
      <c r="M57" s="124">
        <v>0</v>
      </c>
      <c r="N57" s="125">
        <v>341.66</v>
      </c>
      <c r="O57" s="125">
        <f t="shared" si="1"/>
        <v>0</v>
      </c>
    </row>
    <row r="58" spans="1:15" ht="12.75">
      <c r="A58" s="121"/>
      <c r="B58" s="121"/>
      <c r="C58" s="121"/>
      <c r="D58" s="121"/>
      <c r="E58" s="121"/>
      <c r="F58" s="121"/>
      <c r="G58" s="121"/>
      <c r="H58" s="122" t="s">
        <v>681</v>
      </c>
      <c r="I58" s="122" t="s">
        <v>920</v>
      </c>
      <c r="J58" s="122" t="s">
        <v>914</v>
      </c>
      <c r="K58" s="121">
        <v>265471001</v>
      </c>
      <c r="L58" s="123" t="s">
        <v>1727</v>
      </c>
      <c r="M58" s="124">
        <v>0</v>
      </c>
      <c r="N58" s="125">
        <v>17.14</v>
      </c>
      <c r="O58" s="125">
        <f t="shared" si="1"/>
        <v>0</v>
      </c>
    </row>
    <row r="59" spans="1:15" ht="12.75">
      <c r="A59" s="121"/>
      <c r="B59" s="121"/>
      <c r="C59" s="121"/>
      <c r="D59" s="121"/>
      <c r="E59" s="121"/>
      <c r="F59" s="121"/>
      <c r="G59" s="121"/>
      <c r="H59" s="122" t="s">
        <v>682</v>
      </c>
      <c r="I59" s="122" t="s">
        <v>915</v>
      </c>
      <c r="J59" s="122" t="s">
        <v>916</v>
      </c>
      <c r="K59" s="121">
        <v>240221002</v>
      </c>
      <c r="L59" s="123" t="s">
        <v>666</v>
      </c>
      <c r="M59" s="124">
        <v>0</v>
      </c>
      <c r="N59" s="125">
        <v>0.13</v>
      </c>
      <c r="O59" s="125">
        <f t="shared" si="1"/>
        <v>0</v>
      </c>
    </row>
    <row r="60" spans="1:15" ht="12.75">
      <c r="A60" s="121"/>
      <c r="B60" s="121"/>
      <c r="C60" s="121"/>
      <c r="D60" s="121"/>
      <c r="E60" s="121"/>
      <c r="F60" s="121"/>
      <c r="G60" s="121"/>
      <c r="H60" s="122" t="s">
        <v>683</v>
      </c>
      <c r="I60" s="122" t="s">
        <v>915</v>
      </c>
      <c r="J60" s="122" t="s">
        <v>1838</v>
      </c>
      <c r="K60" s="121">
        <v>262373002</v>
      </c>
      <c r="L60" s="123" t="s">
        <v>667</v>
      </c>
      <c r="M60" s="124">
        <v>0</v>
      </c>
      <c r="N60" s="125">
        <v>0.14</v>
      </c>
      <c r="O60" s="125">
        <f t="shared" si="1"/>
        <v>0</v>
      </c>
    </row>
    <row r="61" spans="1:15" ht="12.75">
      <c r="A61" s="121"/>
      <c r="B61" s="121"/>
      <c r="C61" s="121"/>
      <c r="D61" s="121"/>
      <c r="E61" s="121"/>
      <c r="F61" s="121"/>
      <c r="G61" s="121"/>
      <c r="H61" s="122" t="s">
        <v>684</v>
      </c>
      <c r="I61" s="122" t="s">
        <v>921</v>
      </c>
      <c r="J61" s="122" t="s">
        <v>1838</v>
      </c>
      <c r="K61" s="121">
        <v>259268001</v>
      </c>
      <c r="L61" s="123" t="s">
        <v>1589</v>
      </c>
      <c r="M61" s="124">
        <v>0</v>
      </c>
      <c r="N61" s="125">
        <v>0.11</v>
      </c>
      <c r="O61" s="125">
        <f t="shared" si="1"/>
        <v>0</v>
      </c>
    </row>
    <row r="62" spans="1:15" ht="12.75">
      <c r="A62" s="121"/>
      <c r="B62" s="121"/>
      <c r="C62" s="121"/>
      <c r="D62" s="121"/>
      <c r="E62" s="121"/>
      <c r="F62" s="121"/>
      <c r="G62" s="121"/>
      <c r="H62" s="122" t="s">
        <v>689</v>
      </c>
      <c r="I62" s="122" t="s">
        <v>288</v>
      </c>
      <c r="J62" s="122" t="s">
        <v>290</v>
      </c>
      <c r="K62" s="121">
        <v>200536001</v>
      </c>
      <c r="L62" s="123" t="s">
        <v>650</v>
      </c>
      <c r="M62" s="162">
        <v>0</v>
      </c>
      <c r="N62" s="125">
        <v>0.67</v>
      </c>
      <c r="O62" s="125">
        <f t="shared" si="1"/>
        <v>0</v>
      </c>
    </row>
    <row r="63" spans="1:15" ht="12.75">
      <c r="A63" s="121"/>
      <c r="B63" s="121"/>
      <c r="C63" s="121"/>
      <c r="D63" s="121"/>
      <c r="E63" s="121"/>
      <c r="F63" s="121"/>
      <c r="G63" s="121"/>
      <c r="H63" s="122" t="s">
        <v>320</v>
      </c>
      <c r="I63" s="122" t="s">
        <v>288</v>
      </c>
      <c r="J63" s="122" t="s">
        <v>289</v>
      </c>
      <c r="K63" s="121">
        <v>246034001</v>
      </c>
      <c r="L63" s="123" t="s">
        <v>650</v>
      </c>
      <c r="M63" s="162">
        <v>0</v>
      </c>
      <c r="N63" s="125">
        <v>0.89</v>
      </c>
      <c r="O63" s="125">
        <f t="shared" si="1"/>
        <v>0</v>
      </c>
    </row>
    <row r="64" spans="1:15" ht="12.75">
      <c r="A64" s="121"/>
      <c r="B64" s="121"/>
      <c r="C64" s="121"/>
      <c r="D64" s="121"/>
      <c r="E64" s="121"/>
      <c r="F64" s="121"/>
      <c r="G64" s="121"/>
      <c r="H64" s="122" t="s">
        <v>882</v>
      </c>
      <c r="I64" s="122" t="s">
        <v>466</v>
      </c>
      <c r="J64" s="122" t="s">
        <v>1838</v>
      </c>
      <c r="K64" s="121">
        <v>250297002</v>
      </c>
      <c r="L64" s="123" t="s">
        <v>1746</v>
      </c>
      <c r="M64" s="162">
        <v>0</v>
      </c>
      <c r="N64" s="125">
        <v>0.78</v>
      </c>
      <c r="O64" s="125">
        <f t="shared" si="1"/>
        <v>0</v>
      </c>
    </row>
    <row r="65" spans="1:15" ht="12.75">
      <c r="A65" s="121"/>
      <c r="B65" s="121"/>
      <c r="C65" s="121"/>
      <c r="D65" s="121"/>
      <c r="E65" s="121"/>
      <c r="F65" s="121"/>
      <c r="G65" s="121"/>
      <c r="H65" s="122" t="s">
        <v>883</v>
      </c>
      <c r="I65" s="122" t="s">
        <v>1069</v>
      </c>
      <c r="J65" s="122" t="s">
        <v>1070</v>
      </c>
      <c r="K65" s="121">
        <v>250307002</v>
      </c>
      <c r="L65" s="123" t="s">
        <v>1747</v>
      </c>
      <c r="M65" s="162">
        <v>0</v>
      </c>
      <c r="N65" s="125">
        <v>0.83</v>
      </c>
      <c r="O65" s="125">
        <f t="shared" si="1"/>
        <v>0</v>
      </c>
    </row>
    <row r="66" spans="1:15" ht="12.75">
      <c r="A66" s="121"/>
      <c r="B66" s="121"/>
      <c r="C66" s="121"/>
      <c r="D66" s="121"/>
      <c r="E66" s="121"/>
      <c r="F66" s="121"/>
      <c r="G66" s="121"/>
      <c r="H66" s="122" t="s">
        <v>999</v>
      </c>
      <c r="I66" s="122" t="s">
        <v>467</v>
      </c>
      <c r="J66" s="122" t="s">
        <v>1070</v>
      </c>
      <c r="K66" s="121">
        <v>259197002</v>
      </c>
      <c r="L66" s="123" t="s">
        <v>1747</v>
      </c>
      <c r="M66" s="162">
        <v>0</v>
      </c>
      <c r="N66" s="125">
        <v>1.3</v>
      </c>
      <c r="O66" s="125">
        <f t="shared" si="1"/>
        <v>0</v>
      </c>
    </row>
    <row r="67" spans="1:15" ht="12.75">
      <c r="A67" s="121"/>
      <c r="B67" s="121"/>
      <c r="C67" s="121"/>
      <c r="D67" s="121"/>
      <c r="E67" s="121"/>
      <c r="F67" s="121"/>
      <c r="G67" s="121"/>
      <c r="H67" s="122" t="s">
        <v>998</v>
      </c>
      <c r="I67" s="122" t="s">
        <v>468</v>
      </c>
      <c r="J67" s="122" t="s">
        <v>428</v>
      </c>
      <c r="K67" s="121">
        <v>139582001</v>
      </c>
      <c r="L67" s="123" t="s">
        <v>1748</v>
      </c>
      <c r="M67" s="162">
        <v>0</v>
      </c>
      <c r="N67" s="125">
        <v>3.31</v>
      </c>
      <c r="O67" s="125">
        <f t="shared" si="1"/>
        <v>0</v>
      </c>
    </row>
    <row r="68" spans="1:15" ht="12.75">
      <c r="A68" s="121"/>
      <c r="B68" s="121"/>
      <c r="C68" s="121"/>
      <c r="D68" s="121"/>
      <c r="E68" s="121"/>
      <c r="F68" s="121"/>
      <c r="G68" s="121"/>
      <c r="H68" s="122" t="s">
        <v>319</v>
      </c>
      <c r="I68" s="122" t="s">
        <v>469</v>
      </c>
      <c r="J68" s="122" t="s">
        <v>1071</v>
      </c>
      <c r="K68" s="121">
        <v>137196050</v>
      </c>
      <c r="L68" s="123" t="s">
        <v>1605</v>
      </c>
      <c r="M68" s="124">
        <v>0</v>
      </c>
      <c r="N68" s="125">
        <v>0.53</v>
      </c>
      <c r="O68" s="125">
        <f aca="true" t="shared" si="2" ref="O68:O131">N68*M68</f>
        <v>0</v>
      </c>
    </row>
    <row r="69" spans="1:15" ht="12.75">
      <c r="A69" s="121"/>
      <c r="B69" s="121"/>
      <c r="C69" s="121"/>
      <c r="D69" s="121"/>
      <c r="E69" s="121"/>
      <c r="F69" s="121"/>
      <c r="G69" s="121"/>
      <c r="H69" s="122" t="s">
        <v>206</v>
      </c>
      <c r="I69" s="122" t="s">
        <v>469</v>
      </c>
      <c r="J69" s="122" t="s">
        <v>432</v>
      </c>
      <c r="K69" s="121">
        <v>234839001</v>
      </c>
      <c r="L69" s="123" t="s">
        <v>1590</v>
      </c>
      <c r="M69" s="124">
        <v>0</v>
      </c>
      <c r="N69" s="125">
        <v>298.6</v>
      </c>
      <c r="O69" s="125">
        <f t="shared" si="2"/>
        <v>0</v>
      </c>
    </row>
    <row r="70" spans="1:15" ht="12.75">
      <c r="A70" s="121"/>
      <c r="B70" s="121"/>
      <c r="C70" s="121"/>
      <c r="D70" s="121"/>
      <c r="E70" s="121"/>
      <c r="F70" s="121"/>
      <c r="G70" s="121"/>
      <c r="H70" s="122" t="s">
        <v>673</v>
      </c>
      <c r="I70" s="122" t="s">
        <v>469</v>
      </c>
      <c r="J70" s="122" t="s">
        <v>429</v>
      </c>
      <c r="K70" s="121">
        <v>268724001</v>
      </c>
      <c r="L70" s="123" t="s">
        <v>1590</v>
      </c>
      <c r="M70" s="124">
        <v>0</v>
      </c>
      <c r="N70" s="125">
        <v>0.43</v>
      </c>
      <c r="O70" s="125">
        <f t="shared" si="2"/>
        <v>0</v>
      </c>
    </row>
    <row r="71" spans="1:15" ht="12.75">
      <c r="A71" s="121"/>
      <c r="B71" s="121"/>
      <c r="C71" s="121"/>
      <c r="D71" s="121"/>
      <c r="E71" s="121"/>
      <c r="F71" s="121"/>
      <c r="G71" s="121"/>
      <c r="H71" s="122" t="s">
        <v>690</v>
      </c>
      <c r="I71" s="122" t="s">
        <v>469</v>
      </c>
      <c r="J71" s="122" t="s">
        <v>430</v>
      </c>
      <c r="K71" s="121">
        <v>200546001</v>
      </c>
      <c r="L71" s="123" t="s">
        <v>1605</v>
      </c>
      <c r="M71" s="124">
        <v>0</v>
      </c>
      <c r="N71" s="125">
        <v>6.11</v>
      </c>
      <c r="O71" s="125">
        <f t="shared" si="2"/>
        <v>0</v>
      </c>
    </row>
    <row r="72" spans="1:15" ht="12.75">
      <c r="A72" s="121"/>
      <c r="B72" s="121"/>
      <c r="C72" s="121"/>
      <c r="D72" s="121"/>
      <c r="E72" s="121"/>
      <c r="F72" s="121"/>
      <c r="G72" s="121"/>
      <c r="H72" s="122" t="s">
        <v>685</v>
      </c>
      <c r="I72" s="122" t="s">
        <v>469</v>
      </c>
      <c r="J72" s="122" t="s">
        <v>431</v>
      </c>
      <c r="K72" s="121">
        <v>246044001</v>
      </c>
      <c r="L72" s="123" t="s">
        <v>1605</v>
      </c>
      <c r="M72" s="124">
        <v>0</v>
      </c>
      <c r="N72" s="125">
        <v>4.43</v>
      </c>
      <c r="O72" s="125">
        <f t="shared" si="2"/>
        <v>0</v>
      </c>
    </row>
    <row r="73" spans="1:15" ht="12.75">
      <c r="A73" s="121"/>
      <c r="B73" s="121"/>
      <c r="C73" s="121"/>
      <c r="D73" s="121"/>
      <c r="E73" s="121"/>
      <c r="F73" s="121"/>
      <c r="G73" s="121"/>
      <c r="H73" s="122" t="s">
        <v>686</v>
      </c>
      <c r="I73" s="122" t="s">
        <v>469</v>
      </c>
      <c r="J73" s="122" t="s">
        <v>884</v>
      </c>
      <c r="K73" s="121">
        <v>250607002</v>
      </c>
      <c r="L73" s="123" t="s">
        <v>1605</v>
      </c>
      <c r="M73" s="124">
        <v>0</v>
      </c>
      <c r="N73" s="125">
        <v>4.43</v>
      </c>
      <c r="O73" s="125">
        <f t="shared" si="2"/>
        <v>0</v>
      </c>
    </row>
    <row r="74" spans="1:15" ht="12.75">
      <c r="A74" s="121"/>
      <c r="B74" s="121"/>
      <c r="C74" s="121"/>
      <c r="D74" s="121"/>
      <c r="E74" s="121"/>
      <c r="F74" s="121"/>
      <c r="G74" s="121"/>
      <c r="H74" s="122" t="s">
        <v>687</v>
      </c>
      <c r="I74" s="122" t="s">
        <v>1839</v>
      </c>
      <c r="J74" s="122" t="s">
        <v>1072</v>
      </c>
      <c r="K74" s="121">
        <v>250617002</v>
      </c>
      <c r="L74" s="123" t="s">
        <v>1605</v>
      </c>
      <c r="M74" s="124">
        <v>0</v>
      </c>
      <c r="N74" s="125">
        <v>4.43</v>
      </c>
      <c r="O74" s="125">
        <f t="shared" si="2"/>
        <v>0</v>
      </c>
    </row>
    <row r="75" spans="1:15" ht="12.75">
      <c r="A75" s="121"/>
      <c r="B75" s="121"/>
      <c r="C75" s="121"/>
      <c r="D75" s="121"/>
      <c r="E75" s="121"/>
      <c r="F75" s="121"/>
      <c r="G75" s="121"/>
      <c r="H75" s="122" t="s">
        <v>646</v>
      </c>
      <c r="I75" s="122" t="s">
        <v>674</v>
      </c>
      <c r="J75" s="122" t="s">
        <v>1838</v>
      </c>
      <c r="K75" s="121">
        <v>288801001</v>
      </c>
      <c r="L75" s="123" t="s">
        <v>1605</v>
      </c>
      <c r="M75" s="124">
        <v>0</v>
      </c>
      <c r="N75" s="125">
        <v>0.98</v>
      </c>
      <c r="O75" s="125">
        <f t="shared" si="2"/>
        <v>0</v>
      </c>
    </row>
    <row r="76" spans="1:15" ht="12.75">
      <c r="A76" s="121"/>
      <c r="B76" s="121"/>
      <c r="C76" s="121"/>
      <c r="D76" s="121"/>
      <c r="E76" s="121"/>
      <c r="F76" s="121"/>
      <c r="G76" s="121"/>
      <c r="H76" s="122" t="s">
        <v>646</v>
      </c>
      <c r="I76" s="122" t="s">
        <v>394</v>
      </c>
      <c r="J76" s="122" t="s">
        <v>1071</v>
      </c>
      <c r="K76" s="121">
        <v>264411002</v>
      </c>
      <c r="L76" s="123" t="s">
        <v>1605</v>
      </c>
      <c r="M76" s="124">
        <v>0</v>
      </c>
      <c r="N76" s="125">
        <v>1.32</v>
      </c>
      <c r="O76" s="125">
        <f t="shared" si="2"/>
        <v>0</v>
      </c>
    </row>
    <row r="77" spans="1:15" ht="12.75">
      <c r="A77" s="121"/>
      <c r="B77" s="121"/>
      <c r="C77" s="121"/>
      <c r="D77" s="121"/>
      <c r="E77" s="121"/>
      <c r="F77" s="121"/>
      <c r="G77" s="121"/>
      <c r="H77" s="122" t="s">
        <v>691</v>
      </c>
      <c r="I77" s="122" t="s">
        <v>394</v>
      </c>
      <c r="J77" s="122" t="s">
        <v>432</v>
      </c>
      <c r="K77" s="121">
        <v>227835001</v>
      </c>
      <c r="L77" s="123" t="s">
        <v>1605</v>
      </c>
      <c r="M77" s="124">
        <v>0</v>
      </c>
      <c r="N77" s="125">
        <v>201.9</v>
      </c>
      <c r="O77" s="125">
        <f t="shared" si="2"/>
        <v>0</v>
      </c>
    </row>
    <row r="78" spans="1:15" ht="12.75">
      <c r="A78" s="121"/>
      <c r="B78" s="121"/>
      <c r="C78" s="121"/>
      <c r="D78" s="121"/>
      <c r="E78" s="121"/>
      <c r="F78" s="121"/>
      <c r="G78" s="121"/>
      <c r="H78" s="122" t="s">
        <v>323</v>
      </c>
      <c r="I78" s="122" t="s">
        <v>394</v>
      </c>
      <c r="J78" s="122" t="s">
        <v>429</v>
      </c>
      <c r="K78" s="121">
        <v>249682002</v>
      </c>
      <c r="L78" s="123" t="s">
        <v>1605</v>
      </c>
      <c r="M78" s="124">
        <v>0</v>
      </c>
      <c r="N78" s="125">
        <v>227.77</v>
      </c>
      <c r="O78" s="125">
        <f t="shared" si="2"/>
        <v>0</v>
      </c>
    </row>
    <row r="79" spans="1:15" ht="12.75">
      <c r="A79" s="121"/>
      <c r="B79" s="121"/>
      <c r="C79" s="121"/>
      <c r="D79" s="121"/>
      <c r="E79" s="121"/>
      <c r="F79" s="121"/>
      <c r="G79" s="121"/>
      <c r="H79" s="122" t="s">
        <v>1564</v>
      </c>
      <c r="I79" s="122" t="s">
        <v>394</v>
      </c>
      <c r="J79" s="122" t="s">
        <v>430</v>
      </c>
      <c r="K79" s="121">
        <v>257304003</v>
      </c>
      <c r="L79" s="123" t="s">
        <v>1605</v>
      </c>
      <c r="M79" s="124">
        <v>0</v>
      </c>
      <c r="N79" s="125">
        <v>26.74</v>
      </c>
      <c r="O79" s="125">
        <f t="shared" si="2"/>
        <v>0</v>
      </c>
    </row>
    <row r="80" spans="1:15" ht="12.75">
      <c r="A80" s="121"/>
      <c r="B80" s="121"/>
      <c r="C80" s="121"/>
      <c r="D80" s="121"/>
      <c r="E80" s="121"/>
      <c r="F80" s="121"/>
      <c r="G80" s="121"/>
      <c r="H80" s="122" t="s">
        <v>647</v>
      </c>
      <c r="I80" s="122" t="s">
        <v>470</v>
      </c>
      <c r="J80" s="122"/>
      <c r="K80" s="121">
        <v>261959001</v>
      </c>
      <c r="L80" s="123" t="s">
        <v>1726</v>
      </c>
      <c r="M80" s="124">
        <v>0</v>
      </c>
      <c r="N80" s="125">
        <v>41.72</v>
      </c>
      <c r="O80" s="125">
        <f t="shared" si="2"/>
        <v>0</v>
      </c>
    </row>
    <row r="81" spans="1:15" ht="12.75">
      <c r="A81" s="121"/>
      <c r="B81" s="121"/>
      <c r="C81" s="121"/>
      <c r="D81" s="121"/>
      <c r="E81" s="121"/>
      <c r="F81" s="121"/>
      <c r="G81" s="121"/>
      <c r="H81" s="122" t="s">
        <v>670</v>
      </c>
      <c r="I81" s="122" t="s">
        <v>470</v>
      </c>
      <c r="J81" s="122" t="s">
        <v>433</v>
      </c>
      <c r="K81" s="121">
        <v>268162001</v>
      </c>
      <c r="L81" s="123" t="s">
        <v>1726</v>
      </c>
      <c r="M81" s="124">
        <v>0</v>
      </c>
      <c r="N81" s="125">
        <v>0.17</v>
      </c>
      <c r="O81" s="125">
        <f t="shared" si="2"/>
        <v>0</v>
      </c>
    </row>
    <row r="82" spans="1:15" ht="12.75">
      <c r="A82" s="121"/>
      <c r="B82" s="121"/>
      <c r="C82" s="121"/>
      <c r="D82" s="121"/>
      <c r="E82" s="121"/>
      <c r="F82" s="121"/>
      <c r="G82" s="121"/>
      <c r="H82" s="122" t="s">
        <v>888</v>
      </c>
      <c r="I82" s="122" t="s">
        <v>1073</v>
      </c>
      <c r="J82" s="122" t="s">
        <v>1074</v>
      </c>
      <c r="K82" s="121">
        <v>250627002</v>
      </c>
      <c r="L82" s="123" t="s">
        <v>650</v>
      </c>
      <c r="M82" s="124">
        <v>0</v>
      </c>
      <c r="N82" s="125">
        <v>139.04</v>
      </c>
      <c r="O82" s="125">
        <f t="shared" si="2"/>
        <v>0</v>
      </c>
    </row>
    <row r="83" spans="1:15" ht="12.75">
      <c r="A83" s="121"/>
      <c r="B83" s="121"/>
      <c r="C83" s="121"/>
      <c r="D83" s="121"/>
      <c r="E83" s="121"/>
      <c r="F83" s="121"/>
      <c r="G83" s="121"/>
      <c r="H83" s="122" t="s">
        <v>889</v>
      </c>
      <c r="I83" s="122" t="s">
        <v>322</v>
      </c>
      <c r="J83" s="122" t="s">
        <v>426</v>
      </c>
      <c r="K83" s="121">
        <v>240021003</v>
      </c>
      <c r="L83" s="123" t="s">
        <v>650</v>
      </c>
      <c r="M83" s="124">
        <v>0</v>
      </c>
      <c r="N83" s="125">
        <v>154.26</v>
      </c>
      <c r="O83" s="125">
        <f t="shared" si="2"/>
        <v>0</v>
      </c>
    </row>
    <row r="84" spans="1:15" ht="12.75">
      <c r="A84" s="121"/>
      <c r="B84" s="121"/>
      <c r="C84" s="121"/>
      <c r="D84" s="121"/>
      <c r="E84" s="121"/>
      <c r="F84" s="121"/>
      <c r="G84" s="121"/>
      <c r="H84" s="122" t="s">
        <v>890</v>
      </c>
      <c r="I84" s="122" t="s">
        <v>1837</v>
      </c>
      <c r="J84" s="122" t="s">
        <v>1838</v>
      </c>
      <c r="K84" s="121">
        <v>250637002</v>
      </c>
      <c r="L84" s="123" t="s">
        <v>650</v>
      </c>
      <c r="M84" s="124">
        <v>0</v>
      </c>
      <c r="N84" s="125">
        <v>160.16</v>
      </c>
      <c r="O84" s="125">
        <f t="shared" si="2"/>
        <v>0</v>
      </c>
    </row>
    <row r="85" spans="1:15" ht="12.75">
      <c r="A85" s="121"/>
      <c r="B85" s="121"/>
      <c r="C85" s="121"/>
      <c r="D85" s="121"/>
      <c r="E85" s="121"/>
      <c r="F85" s="121"/>
      <c r="G85" s="121"/>
      <c r="H85" s="122" t="s">
        <v>891</v>
      </c>
      <c r="I85" s="122" t="s">
        <v>471</v>
      </c>
      <c r="J85" s="122" t="s">
        <v>1838</v>
      </c>
      <c r="K85" s="121">
        <v>240031003</v>
      </c>
      <c r="L85" s="123" t="s">
        <v>650</v>
      </c>
      <c r="M85" s="124">
        <v>0</v>
      </c>
      <c r="N85" s="125">
        <v>176.21</v>
      </c>
      <c r="O85" s="125">
        <f t="shared" si="2"/>
        <v>0</v>
      </c>
    </row>
    <row r="86" spans="1:15" ht="12.75">
      <c r="A86" s="121"/>
      <c r="B86" s="121"/>
      <c r="C86" s="121"/>
      <c r="D86" s="121"/>
      <c r="E86" s="121"/>
      <c r="F86" s="121"/>
      <c r="G86" s="121"/>
      <c r="H86" s="122" t="s">
        <v>1004</v>
      </c>
      <c r="I86" s="122" t="s">
        <v>671</v>
      </c>
      <c r="J86" s="122" t="s">
        <v>672</v>
      </c>
      <c r="K86" s="121">
        <v>250647002</v>
      </c>
      <c r="L86" s="123" t="s">
        <v>1589</v>
      </c>
      <c r="M86" s="124">
        <v>0</v>
      </c>
      <c r="N86" s="125">
        <v>181.19</v>
      </c>
      <c r="O86" s="125">
        <f t="shared" si="2"/>
        <v>0</v>
      </c>
    </row>
    <row r="87" spans="1:15" ht="12.75">
      <c r="A87" s="121"/>
      <c r="B87" s="121"/>
      <c r="C87" s="121"/>
      <c r="D87" s="121"/>
      <c r="E87" s="121"/>
      <c r="F87" s="121"/>
      <c r="G87" s="121"/>
      <c r="H87" s="122" t="s">
        <v>1005</v>
      </c>
      <c r="I87" s="122" t="s">
        <v>472</v>
      </c>
      <c r="J87" s="122" t="s">
        <v>434</v>
      </c>
      <c r="K87" s="121">
        <v>240041003</v>
      </c>
      <c r="L87" s="123" t="s">
        <v>650</v>
      </c>
      <c r="M87" s="124">
        <v>0</v>
      </c>
      <c r="N87" s="125">
        <v>201.47</v>
      </c>
      <c r="O87" s="125">
        <f t="shared" si="2"/>
        <v>0</v>
      </c>
    </row>
    <row r="88" spans="1:15" ht="12.75">
      <c r="A88" s="121"/>
      <c r="B88" s="121"/>
      <c r="C88" s="121"/>
      <c r="D88" s="121"/>
      <c r="E88" s="121"/>
      <c r="F88" s="121"/>
      <c r="G88" s="121"/>
      <c r="H88" s="122" t="s">
        <v>1006</v>
      </c>
      <c r="I88" s="122" t="s">
        <v>472</v>
      </c>
      <c r="J88" s="122" t="s">
        <v>435</v>
      </c>
      <c r="K88" s="121">
        <v>250657002</v>
      </c>
      <c r="L88" s="123" t="s">
        <v>650</v>
      </c>
      <c r="M88" s="124">
        <v>0</v>
      </c>
      <c r="N88" s="125">
        <v>207.37</v>
      </c>
      <c r="O88" s="125">
        <f t="shared" si="2"/>
        <v>0</v>
      </c>
    </row>
    <row r="89" spans="1:15" ht="12.75">
      <c r="A89" s="121"/>
      <c r="B89" s="121"/>
      <c r="C89" s="121"/>
      <c r="D89" s="121"/>
      <c r="E89" s="121"/>
      <c r="F89" s="121"/>
      <c r="G89" s="121"/>
      <c r="H89" s="122" t="s">
        <v>1007</v>
      </c>
      <c r="I89" s="122" t="s">
        <v>472</v>
      </c>
      <c r="J89" s="122" t="s">
        <v>436</v>
      </c>
      <c r="K89" s="121">
        <v>240051003</v>
      </c>
      <c r="L89" s="123" t="s">
        <v>650</v>
      </c>
      <c r="M89" s="124">
        <v>0</v>
      </c>
      <c r="N89" s="125">
        <v>228.4</v>
      </c>
      <c r="O89" s="125">
        <f t="shared" si="2"/>
        <v>0</v>
      </c>
    </row>
    <row r="90" spans="1:15" ht="12.75">
      <c r="A90" s="121"/>
      <c r="B90" s="121"/>
      <c r="C90" s="121"/>
      <c r="D90" s="121"/>
      <c r="E90" s="121"/>
      <c r="F90" s="121"/>
      <c r="G90" s="121"/>
      <c r="H90" s="122" t="s">
        <v>1008</v>
      </c>
      <c r="I90" s="122" t="s">
        <v>472</v>
      </c>
      <c r="J90" s="122" t="s">
        <v>437</v>
      </c>
      <c r="K90" s="121">
        <v>250667002</v>
      </c>
      <c r="L90" s="123" t="s">
        <v>650</v>
      </c>
      <c r="M90" s="124">
        <v>0</v>
      </c>
      <c r="N90" s="125">
        <v>228.4</v>
      </c>
      <c r="O90" s="125">
        <f t="shared" si="2"/>
        <v>0</v>
      </c>
    </row>
    <row r="91" spans="1:15" ht="12.75">
      <c r="A91" s="121"/>
      <c r="B91" s="121"/>
      <c r="C91" s="121"/>
      <c r="D91" s="121"/>
      <c r="E91" s="121"/>
      <c r="F91" s="121"/>
      <c r="G91" s="121"/>
      <c r="H91" s="122" t="s">
        <v>1009</v>
      </c>
      <c r="I91" s="122" t="s">
        <v>472</v>
      </c>
      <c r="J91" s="122" t="s">
        <v>438</v>
      </c>
      <c r="K91" s="121">
        <v>240061003</v>
      </c>
      <c r="L91" s="123" t="s">
        <v>650</v>
      </c>
      <c r="M91" s="124">
        <v>0</v>
      </c>
      <c r="N91" s="125">
        <v>255.42</v>
      </c>
      <c r="O91" s="125">
        <f t="shared" si="2"/>
        <v>0</v>
      </c>
    </row>
    <row r="92" spans="1:15" ht="12.75">
      <c r="A92" s="121"/>
      <c r="B92" s="121"/>
      <c r="C92" s="121"/>
      <c r="D92" s="121"/>
      <c r="E92" s="121"/>
      <c r="F92" s="121"/>
      <c r="G92" s="121"/>
      <c r="H92" s="122" t="s">
        <v>1010</v>
      </c>
      <c r="I92" s="122" t="s">
        <v>472</v>
      </c>
      <c r="J92" s="122" t="s">
        <v>439</v>
      </c>
      <c r="K92" s="121">
        <v>250677002</v>
      </c>
      <c r="L92" s="123" t="s">
        <v>650</v>
      </c>
      <c r="M92" s="124">
        <v>0</v>
      </c>
      <c r="N92" s="125">
        <v>261.31</v>
      </c>
      <c r="O92" s="125">
        <f t="shared" si="2"/>
        <v>0</v>
      </c>
    </row>
    <row r="93" spans="1:15" ht="12.75">
      <c r="A93" s="121"/>
      <c r="B93" s="121"/>
      <c r="C93" s="121"/>
      <c r="D93" s="121"/>
      <c r="E93" s="121"/>
      <c r="F93" s="121"/>
      <c r="G93" s="121"/>
      <c r="H93" s="122" t="s">
        <v>1011</v>
      </c>
      <c r="I93" s="122" t="s">
        <v>472</v>
      </c>
      <c r="J93" s="122" t="s">
        <v>440</v>
      </c>
      <c r="K93" s="121">
        <v>240071003</v>
      </c>
      <c r="L93" s="123" t="s">
        <v>650</v>
      </c>
      <c r="M93" s="124">
        <v>0</v>
      </c>
      <c r="N93" s="125">
        <v>287.41</v>
      </c>
      <c r="O93" s="125">
        <f t="shared" si="2"/>
        <v>0</v>
      </c>
    </row>
    <row r="94" spans="1:15" ht="12.75">
      <c r="A94" s="121"/>
      <c r="B94" s="121"/>
      <c r="C94" s="121"/>
      <c r="D94" s="121"/>
      <c r="E94" s="121"/>
      <c r="F94" s="121"/>
      <c r="G94" s="121"/>
      <c r="H94" s="122" t="s">
        <v>1012</v>
      </c>
      <c r="I94" s="122" t="s">
        <v>472</v>
      </c>
      <c r="J94" s="122" t="s">
        <v>441</v>
      </c>
      <c r="K94" s="121">
        <v>250687002</v>
      </c>
      <c r="L94" s="123" t="s">
        <v>650</v>
      </c>
      <c r="M94" s="124">
        <v>0</v>
      </c>
      <c r="N94" s="125">
        <v>313.7</v>
      </c>
      <c r="O94" s="125">
        <f t="shared" si="2"/>
        <v>0</v>
      </c>
    </row>
    <row r="95" spans="1:15" ht="12.75">
      <c r="A95" s="121"/>
      <c r="B95" s="121"/>
      <c r="C95" s="121"/>
      <c r="D95" s="121"/>
      <c r="E95" s="121"/>
      <c r="F95" s="121"/>
      <c r="G95" s="121"/>
      <c r="H95" s="122" t="s">
        <v>1013</v>
      </c>
      <c r="I95" s="122" t="s">
        <v>472</v>
      </c>
      <c r="J95" s="122" t="s">
        <v>442</v>
      </c>
      <c r="K95" s="121">
        <v>240081003</v>
      </c>
      <c r="L95" s="123" t="s">
        <v>650</v>
      </c>
      <c r="M95" s="124">
        <v>0</v>
      </c>
      <c r="N95" s="125">
        <v>353.98</v>
      </c>
      <c r="O95" s="125">
        <f t="shared" si="2"/>
        <v>0</v>
      </c>
    </row>
    <row r="96" spans="1:15" ht="12.75">
      <c r="A96" s="121"/>
      <c r="B96" s="121"/>
      <c r="C96" s="121"/>
      <c r="D96" s="121"/>
      <c r="E96" s="121"/>
      <c r="F96" s="121"/>
      <c r="G96" s="121"/>
      <c r="H96" s="122" t="s">
        <v>1014</v>
      </c>
      <c r="I96" s="122" t="s">
        <v>472</v>
      </c>
      <c r="J96" s="122" t="s">
        <v>443</v>
      </c>
      <c r="K96" s="121">
        <v>250697002</v>
      </c>
      <c r="L96" s="123" t="s">
        <v>650</v>
      </c>
      <c r="M96" s="124">
        <v>0</v>
      </c>
      <c r="N96" s="125">
        <v>336.18</v>
      </c>
      <c r="O96" s="125">
        <f t="shared" si="2"/>
        <v>0</v>
      </c>
    </row>
    <row r="97" spans="1:15" ht="12.75">
      <c r="A97" s="121"/>
      <c r="B97" s="121"/>
      <c r="C97" s="121"/>
      <c r="D97" s="121"/>
      <c r="E97" s="121"/>
      <c r="F97" s="121"/>
      <c r="G97" s="121"/>
      <c r="H97" s="122" t="s">
        <v>1015</v>
      </c>
      <c r="I97" s="122" t="s">
        <v>472</v>
      </c>
      <c r="J97" s="122" t="s">
        <v>444</v>
      </c>
      <c r="K97" s="121">
        <v>240091003</v>
      </c>
      <c r="L97" s="123" t="s">
        <v>650</v>
      </c>
      <c r="M97" s="124">
        <v>0</v>
      </c>
      <c r="N97" s="125">
        <v>384</v>
      </c>
      <c r="O97" s="125">
        <f t="shared" si="2"/>
        <v>0</v>
      </c>
    </row>
    <row r="98" spans="1:15" ht="12.75">
      <c r="A98" s="121"/>
      <c r="B98" s="121"/>
      <c r="C98" s="121"/>
      <c r="D98" s="121"/>
      <c r="E98" s="121"/>
      <c r="F98" s="121"/>
      <c r="G98" s="121"/>
      <c r="H98" s="122" t="s">
        <v>1016</v>
      </c>
      <c r="I98" s="122" t="s">
        <v>472</v>
      </c>
      <c r="J98" s="122" t="s">
        <v>445</v>
      </c>
      <c r="K98" s="121">
        <v>250707002</v>
      </c>
      <c r="L98" s="123" t="s">
        <v>650</v>
      </c>
      <c r="M98" s="124">
        <v>0</v>
      </c>
      <c r="N98" s="125">
        <v>371.78</v>
      </c>
      <c r="O98" s="125">
        <f t="shared" si="2"/>
        <v>0</v>
      </c>
    </row>
    <row r="99" spans="1:15" ht="12.75">
      <c r="A99" s="121"/>
      <c r="B99" s="121"/>
      <c r="C99" s="121"/>
      <c r="D99" s="121"/>
      <c r="E99" s="121"/>
      <c r="F99" s="121"/>
      <c r="G99" s="121"/>
      <c r="H99" s="122" t="s">
        <v>1606</v>
      </c>
      <c r="I99" s="122" t="s">
        <v>472</v>
      </c>
      <c r="J99" s="122" t="s">
        <v>446</v>
      </c>
      <c r="K99" s="121">
        <v>240101003</v>
      </c>
      <c r="L99" s="123" t="s">
        <v>650</v>
      </c>
      <c r="M99" s="124">
        <v>0</v>
      </c>
      <c r="N99" s="125">
        <v>413.93</v>
      </c>
      <c r="O99" s="125">
        <f t="shared" si="2"/>
        <v>0</v>
      </c>
    </row>
    <row r="100" spans="1:15" ht="12.75">
      <c r="A100" s="121"/>
      <c r="B100" s="121"/>
      <c r="C100" s="121"/>
      <c r="D100" s="121"/>
      <c r="E100" s="121"/>
      <c r="F100" s="121"/>
      <c r="G100" s="121"/>
      <c r="H100" s="122" t="s">
        <v>1607</v>
      </c>
      <c r="I100" s="122" t="s">
        <v>472</v>
      </c>
      <c r="J100" s="122" t="s">
        <v>447</v>
      </c>
      <c r="K100" s="121">
        <v>250717002</v>
      </c>
      <c r="L100" s="123" t="s">
        <v>650</v>
      </c>
      <c r="M100" s="124">
        <v>0</v>
      </c>
      <c r="N100" s="125">
        <v>395.18</v>
      </c>
      <c r="O100" s="125">
        <f t="shared" si="2"/>
        <v>0</v>
      </c>
    </row>
    <row r="101" spans="1:15" ht="12.75">
      <c r="A101" s="121"/>
      <c r="B101" s="121"/>
      <c r="C101" s="121"/>
      <c r="D101" s="121"/>
      <c r="E101" s="121"/>
      <c r="F101" s="121"/>
      <c r="G101" s="121"/>
      <c r="H101" s="122" t="s">
        <v>1608</v>
      </c>
      <c r="I101" s="122" t="s">
        <v>472</v>
      </c>
      <c r="J101" s="122" t="s">
        <v>448</v>
      </c>
      <c r="K101" s="121">
        <v>240111003</v>
      </c>
      <c r="L101" s="123" t="s">
        <v>650</v>
      </c>
      <c r="M101" s="124">
        <v>0</v>
      </c>
      <c r="N101" s="125">
        <v>448.61</v>
      </c>
      <c r="O101" s="125">
        <f t="shared" si="2"/>
        <v>0</v>
      </c>
    </row>
    <row r="102" spans="1:15" ht="12.75">
      <c r="A102" s="121"/>
      <c r="B102" s="121"/>
      <c r="C102" s="121"/>
      <c r="D102" s="121"/>
      <c r="E102" s="121"/>
      <c r="F102" s="121"/>
      <c r="G102" s="121"/>
      <c r="H102" s="122" t="s">
        <v>377</v>
      </c>
      <c r="I102" s="122" t="s">
        <v>472</v>
      </c>
      <c r="J102" s="122" t="s">
        <v>449</v>
      </c>
      <c r="K102" s="121">
        <v>250727002</v>
      </c>
      <c r="L102" s="123" t="s">
        <v>650</v>
      </c>
      <c r="M102" s="124">
        <v>0</v>
      </c>
      <c r="N102" s="125">
        <v>419.63</v>
      </c>
      <c r="O102" s="125">
        <f t="shared" si="2"/>
        <v>0</v>
      </c>
    </row>
    <row r="103" spans="1:15" ht="12.75">
      <c r="A103" s="121"/>
      <c r="B103" s="121"/>
      <c r="C103" s="121"/>
      <c r="D103" s="121"/>
      <c r="E103" s="121"/>
      <c r="F103" s="121"/>
      <c r="G103" s="121"/>
      <c r="H103" s="122" t="s">
        <v>380</v>
      </c>
      <c r="I103" s="122" t="s">
        <v>472</v>
      </c>
      <c r="J103" s="122" t="s">
        <v>450</v>
      </c>
      <c r="K103" s="121">
        <v>240121003</v>
      </c>
      <c r="L103" s="123" t="s">
        <v>650</v>
      </c>
      <c r="M103" s="124">
        <v>0</v>
      </c>
      <c r="N103" s="125">
        <v>472.01</v>
      </c>
      <c r="O103" s="125">
        <f t="shared" si="2"/>
        <v>0</v>
      </c>
    </row>
    <row r="104" spans="1:15" ht="12.75">
      <c r="A104" s="121"/>
      <c r="B104" s="121"/>
      <c r="C104" s="121"/>
      <c r="D104" s="121"/>
      <c r="E104" s="121"/>
      <c r="F104" s="121"/>
      <c r="G104" s="121"/>
      <c r="H104" s="122" t="s">
        <v>381</v>
      </c>
      <c r="I104" s="122" t="s">
        <v>472</v>
      </c>
      <c r="J104" s="122" t="s">
        <v>451</v>
      </c>
      <c r="K104" s="121">
        <v>240481001</v>
      </c>
      <c r="L104" s="123" t="s">
        <v>650</v>
      </c>
      <c r="M104" s="124">
        <v>0</v>
      </c>
      <c r="N104" s="125">
        <v>440.64</v>
      </c>
      <c r="O104" s="125">
        <f t="shared" si="2"/>
        <v>0</v>
      </c>
    </row>
    <row r="105" spans="1:15" ht="12.75">
      <c r="A105" s="121"/>
      <c r="B105" s="121"/>
      <c r="C105" s="121"/>
      <c r="D105" s="121"/>
      <c r="E105" s="121"/>
      <c r="F105" s="121"/>
      <c r="G105" s="121"/>
      <c r="H105" s="122" t="s">
        <v>662</v>
      </c>
      <c r="I105" s="122" t="s">
        <v>472</v>
      </c>
      <c r="J105" s="122" t="s">
        <v>452</v>
      </c>
      <c r="K105" s="121">
        <v>229719001</v>
      </c>
      <c r="L105" s="123" t="s">
        <v>650</v>
      </c>
      <c r="M105" s="124">
        <v>0</v>
      </c>
      <c r="N105" s="125">
        <v>324.78</v>
      </c>
      <c r="O105" s="125">
        <f t="shared" si="2"/>
        <v>0</v>
      </c>
    </row>
    <row r="106" spans="1:15" ht="12.75">
      <c r="A106" s="121"/>
      <c r="B106" s="121">
        <f>M106*2</f>
        <v>0</v>
      </c>
      <c r="C106" s="121"/>
      <c r="D106" s="121"/>
      <c r="E106" s="121"/>
      <c r="F106" s="121"/>
      <c r="G106" s="121"/>
      <c r="H106" s="122" t="s">
        <v>692</v>
      </c>
      <c r="I106" s="122" t="s">
        <v>472</v>
      </c>
      <c r="J106" s="122" t="s">
        <v>453</v>
      </c>
      <c r="K106" s="121">
        <v>235090001</v>
      </c>
      <c r="L106" s="123" t="s">
        <v>650</v>
      </c>
      <c r="M106" s="124">
        <v>0</v>
      </c>
      <c r="N106" s="125">
        <v>6.62</v>
      </c>
      <c r="O106" s="125">
        <f t="shared" si="2"/>
        <v>0</v>
      </c>
    </row>
    <row r="107" spans="1:15" ht="12.75">
      <c r="A107" s="121"/>
      <c r="B107" s="121"/>
      <c r="C107" s="121">
        <f>M107*2</f>
        <v>0</v>
      </c>
      <c r="D107" s="121"/>
      <c r="E107" s="121"/>
      <c r="F107" s="121"/>
      <c r="G107" s="121"/>
      <c r="H107" s="122" t="s">
        <v>664</v>
      </c>
      <c r="I107" s="122" t="s">
        <v>472</v>
      </c>
      <c r="J107" s="122" t="s">
        <v>454</v>
      </c>
      <c r="K107" s="121">
        <v>258897002</v>
      </c>
      <c r="L107" s="123" t="s">
        <v>650</v>
      </c>
      <c r="M107" s="124">
        <v>0</v>
      </c>
      <c r="N107" s="125">
        <v>6.65</v>
      </c>
      <c r="O107" s="125">
        <f t="shared" si="2"/>
        <v>0</v>
      </c>
    </row>
    <row r="108" spans="1:15" ht="12.75">
      <c r="A108" s="121"/>
      <c r="B108" s="121"/>
      <c r="C108" s="121"/>
      <c r="D108" s="121">
        <f>M108*2</f>
        <v>0</v>
      </c>
      <c r="E108" s="121"/>
      <c r="F108" s="121"/>
      <c r="G108" s="121"/>
      <c r="H108" s="122" t="s">
        <v>533</v>
      </c>
      <c r="I108" s="122" t="s">
        <v>472</v>
      </c>
      <c r="J108" s="122" t="s">
        <v>455</v>
      </c>
      <c r="K108" s="121">
        <v>258907002</v>
      </c>
      <c r="L108" s="123" t="s">
        <v>650</v>
      </c>
      <c r="M108" s="124">
        <v>0</v>
      </c>
      <c r="N108" s="125">
        <v>6.76</v>
      </c>
      <c r="O108" s="125">
        <f t="shared" si="2"/>
        <v>0</v>
      </c>
    </row>
    <row r="109" spans="1:15" ht="12.75">
      <c r="A109" s="121"/>
      <c r="B109" s="121"/>
      <c r="C109" s="121"/>
      <c r="D109" s="121"/>
      <c r="E109" s="121">
        <f>M109*2</f>
        <v>0</v>
      </c>
      <c r="F109" s="121"/>
      <c r="G109" s="121"/>
      <c r="H109" s="122" t="s">
        <v>534</v>
      </c>
      <c r="I109" s="122" t="s">
        <v>473</v>
      </c>
      <c r="J109" s="122" t="s">
        <v>780</v>
      </c>
      <c r="K109" s="121">
        <v>259449002</v>
      </c>
      <c r="L109" s="123" t="s">
        <v>650</v>
      </c>
      <c r="M109" s="124">
        <v>0</v>
      </c>
      <c r="N109" s="125">
        <v>8.62</v>
      </c>
      <c r="O109" s="125">
        <f t="shared" si="2"/>
        <v>0</v>
      </c>
    </row>
    <row r="110" spans="1:15" ht="12.75">
      <c r="A110" s="121"/>
      <c r="B110" s="121"/>
      <c r="C110" s="121"/>
      <c r="D110" s="121"/>
      <c r="E110" s="121"/>
      <c r="F110" s="121">
        <f>M110*2</f>
        <v>0</v>
      </c>
      <c r="G110" s="121"/>
      <c r="H110" s="122" t="s">
        <v>535</v>
      </c>
      <c r="I110" s="122"/>
      <c r="J110" s="122"/>
      <c r="K110" s="121">
        <v>261103001</v>
      </c>
      <c r="L110" s="123" t="s">
        <v>650</v>
      </c>
      <c r="M110" s="124">
        <v>0</v>
      </c>
      <c r="N110" s="125">
        <v>17.33</v>
      </c>
      <c r="O110" s="125">
        <f t="shared" si="2"/>
        <v>0</v>
      </c>
    </row>
    <row r="111" spans="1:15" ht="12.75">
      <c r="A111" s="126"/>
      <c r="B111" s="126"/>
      <c r="C111" s="126"/>
      <c r="D111" s="126"/>
      <c r="E111" s="126"/>
      <c r="F111" s="126"/>
      <c r="G111" s="126"/>
      <c r="H111" s="127" t="s">
        <v>382</v>
      </c>
      <c r="I111" s="127" t="s">
        <v>1075</v>
      </c>
      <c r="J111" s="127" t="s">
        <v>1076</v>
      </c>
      <c r="K111" s="126">
        <v>240491002</v>
      </c>
      <c r="L111" s="128" t="s">
        <v>649</v>
      </c>
      <c r="M111" s="129">
        <v>0</v>
      </c>
      <c r="N111" s="130">
        <v>9.07764</v>
      </c>
      <c r="O111" s="125">
        <f t="shared" si="2"/>
        <v>0</v>
      </c>
    </row>
    <row r="112" spans="1:15" ht="12.75">
      <c r="A112" s="126"/>
      <c r="B112" s="126"/>
      <c r="C112" s="126"/>
      <c r="D112" s="126"/>
      <c r="E112" s="126"/>
      <c r="F112" s="126"/>
      <c r="G112" s="126"/>
      <c r="H112" s="127" t="s">
        <v>383</v>
      </c>
      <c r="I112" s="127" t="s">
        <v>1075</v>
      </c>
      <c r="J112" s="127" t="s">
        <v>665</v>
      </c>
      <c r="K112" s="126">
        <v>262363001</v>
      </c>
      <c r="L112" s="128" t="s">
        <v>649</v>
      </c>
      <c r="M112" s="129">
        <v>0</v>
      </c>
      <c r="N112" s="130">
        <v>8.76024</v>
      </c>
      <c r="O112" s="125">
        <f t="shared" si="2"/>
        <v>0</v>
      </c>
    </row>
    <row r="113" spans="1:15" ht="12.75">
      <c r="A113" s="126"/>
      <c r="B113" s="126"/>
      <c r="C113" s="126"/>
      <c r="D113" s="126"/>
      <c r="E113" s="126"/>
      <c r="F113" s="126"/>
      <c r="G113" s="126"/>
      <c r="H113" s="127" t="s">
        <v>1793</v>
      </c>
      <c r="I113" s="127" t="s">
        <v>1077</v>
      </c>
      <c r="J113" s="127">
        <v>20</v>
      </c>
      <c r="K113" s="126">
        <v>235110001</v>
      </c>
      <c r="L113" s="128" t="s">
        <v>649</v>
      </c>
      <c r="M113" s="129">
        <v>0</v>
      </c>
      <c r="N113" s="130">
        <v>8.76024</v>
      </c>
      <c r="O113" s="125">
        <f t="shared" si="2"/>
        <v>0</v>
      </c>
    </row>
    <row r="114" spans="1:15" ht="12.75">
      <c r="A114" s="126"/>
      <c r="B114" s="126"/>
      <c r="C114" s="126"/>
      <c r="D114" s="126"/>
      <c r="E114" s="126"/>
      <c r="F114" s="126"/>
      <c r="G114" s="126"/>
      <c r="H114" s="127" t="s">
        <v>384</v>
      </c>
      <c r="I114" s="127" t="s">
        <v>1075</v>
      </c>
      <c r="J114" s="127" t="s">
        <v>458</v>
      </c>
      <c r="K114" s="126">
        <v>262093001</v>
      </c>
      <c r="L114" s="128" t="s">
        <v>649</v>
      </c>
      <c r="M114" s="129">
        <v>0</v>
      </c>
      <c r="N114" s="130">
        <v>10.802180000000002</v>
      </c>
      <c r="O114" s="125">
        <f t="shared" si="2"/>
        <v>0</v>
      </c>
    </row>
    <row r="115" spans="1:15" ht="12.75">
      <c r="A115" s="126"/>
      <c r="B115" s="126"/>
      <c r="C115" s="126"/>
      <c r="D115" s="126"/>
      <c r="E115" s="126"/>
      <c r="F115" s="126"/>
      <c r="G115" s="126"/>
      <c r="H115" s="127" t="s">
        <v>385</v>
      </c>
      <c r="I115" s="127" t="s">
        <v>1077</v>
      </c>
      <c r="J115" s="127">
        <v>32</v>
      </c>
      <c r="K115" s="126">
        <v>262393001</v>
      </c>
      <c r="L115" s="128" t="s">
        <v>649</v>
      </c>
      <c r="M115" s="129">
        <v>0</v>
      </c>
      <c r="N115" s="130">
        <v>15.563180000000001</v>
      </c>
      <c r="O115" s="125">
        <f t="shared" si="2"/>
        <v>0</v>
      </c>
    </row>
    <row r="116" spans="1:15" ht="12.75">
      <c r="A116" s="126"/>
      <c r="B116" s="126"/>
      <c r="C116" s="126"/>
      <c r="D116" s="126"/>
      <c r="E116" s="126"/>
      <c r="F116" s="126"/>
      <c r="G116" s="126"/>
      <c r="H116" s="127" t="s">
        <v>1795</v>
      </c>
      <c r="I116" s="127" t="s">
        <v>474</v>
      </c>
      <c r="J116" s="127" t="s">
        <v>1078</v>
      </c>
      <c r="K116" s="126">
        <v>200383001</v>
      </c>
      <c r="L116" s="128" t="s">
        <v>1749</v>
      </c>
      <c r="M116" s="129">
        <v>0</v>
      </c>
      <c r="N116" s="130">
        <v>32.6393</v>
      </c>
      <c r="O116" s="125">
        <f t="shared" si="2"/>
        <v>0</v>
      </c>
    </row>
    <row r="117" spans="1:15" ht="12.75">
      <c r="A117" s="121">
        <f>M117*2</f>
        <v>0</v>
      </c>
      <c r="B117" s="121"/>
      <c r="C117" s="121"/>
      <c r="D117" s="121"/>
      <c r="E117" s="121"/>
      <c r="F117" s="121"/>
      <c r="G117" s="121"/>
      <c r="H117" s="122" t="s">
        <v>693</v>
      </c>
      <c r="I117" s="122" t="s">
        <v>474</v>
      </c>
      <c r="J117" s="122" t="s">
        <v>1079</v>
      </c>
      <c r="K117" s="121">
        <v>200526001</v>
      </c>
      <c r="L117" s="123" t="s">
        <v>1749</v>
      </c>
      <c r="M117" s="124">
        <v>0</v>
      </c>
      <c r="N117" s="125">
        <v>4.26</v>
      </c>
      <c r="O117" s="125">
        <f t="shared" si="2"/>
        <v>0</v>
      </c>
    </row>
    <row r="118" spans="1:15" ht="12.75">
      <c r="A118" s="121"/>
      <c r="B118" s="121">
        <f>M118*2</f>
        <v>0</v>
      </c>
      <c r="C118" s="121"/>
      <c r="D118" s="121"/>
      <c r="E118" s="121"/>
      <c r="F118" s="121"/>
      <c r="G118" s="121"/>
      <c r="H118" s="122" t="s">
        <v>694</v>
      </c>
      <c r="I118" s="122" t="s">
        <v>474</v>
      </c>
      <c r="J118" s="122" t="s">
        <v>1794</v>
      </c>
      <c r="K118" s="121">
        <v>246024001</v>
      </c>
      <c r="L118" s="123" t="s">
        <v>1749</v>
      </c>
      <c r="M118" s="124">
        <v>0</v>
      </c>
      <c r="N118" s="125">
        <v>4.55</v>
      </c>
      <c r="O118" s="125">
        <f t="shared" si="2"/>
        <v>0</v>
      </c>
    </row>
    <row r="119" spans="1:15" ht="12.75">
      <c r="A119" s="121"/>
      <c r="B119" s="121">
        <f>M119</f>
        <v>0</v>
      </c>
      <c r="C119" s="121">
        <f>M119</f>
        <v>0</v>
      </c>
      <c r="D119" s="121"/>
      <c r="E119" s="121"/>
      <c r="F119" s="121"/>
      <c r="G119" s="121"/>
      <c r="H119" s="122" t="s">
        <v>512</v>
      </c>
      <c r="I119" s="122" t="s">
        <v>474</v>
      </c>
      <c r="J119" s="122" t="s">
        <v>1080</v>
      </c>
      <c r="K119" s="121">
        <v>249097001</v>
      </c>
      <c r="L119" s="123" t="s">
        <v>1749</v>
      </c>
      <c r="M119" s="124">
        <v>0</v>
      </c>
      <c r="N119" s="125">
        <v>5.72</v>
      </c>
      <c r="O119" s="125">
        <f t="shared" si="2"/>
        <v>0</v>
      </c>
    </row>
    <row r="120" spans="1:15" ht="12.75">
      <c r="A120" s="121">
        <f>M120</f>
        <v>0</v>
      </c>
      <c r="B120" s="121"/>
      <c r="C120" s="121">
        <f>M120</f>
        <v>0</v>
      </c>
      <c r="D120" s="121"/>
      <c r="E120" s="121"/>
      <c r="F120" s="121"/>
      <c r="G120" s="121"/>
      <c r="H120" s="122" t="s">
        <v>695</v>
      </c>
      <c r="I120" s="122" t="s">
        <v>474</v>
      </c>
      <c r="J120" s="122" t="s">
        <v>596</v>
      </c>
      <c r="K120" s="121">
        <v>200533001</v>
      </c>
      <c r="L120" s="123" t="s">
        <v>1750</v>
      </c>
      <c r="M120" s="124">
        <v>0</v>
      </c>
      <c r="N120" s="125">
        <v>6.82</v>
      </c>
      <c r="O120" s="125">
        <f t="shared" si="2"/>
        <v>0</v>
      </c>
    </row>
    <row r="121" spans="1:15" ht="12.75">
      <c r="A121" s="121"/>
      <c r="B121" s="121"/>
      <c r="C121" s="121">
        <f>M121*2</f>
        <v>0</v>
      </c>
      <c r="D121" s="121"/>
      <c r="E121" s="121"/>
      <c r="F121" s="121"/>
      <c r="G121" s="121"/>
      <c r="H121" s="122" t="s">
        <v>513</v>
      </c>
      <c r="I121" s="122" t="s">
        <v>474</v>
      </c>
      <c r="J121" s="122" t="s">
        <v>1796</v>
      </c>
      <c r="K121" s="121">
        <v>250277002</v>
      </c>
      <c r="L121" s="123" t="s">
        <v>782</v>
      </c>
      <c r="M121" s="124">
        <v>0</v>
      </c>
      <c r="N121" s="125">
        <v>4.61</v>
      </c>
      <c r="O121" s="125">
        <f t="shared" si="2"/>
        <v>0</v>
      </c>
    </row>
    <row r="122" spans="1:15" ht="12.75">
      <c r="A122" s="121"/>
      <c r="B122" s="121"/>
      <c r="C122" s="121">
        <f>M122</f>
        <v>0</v>
      </c>
      <c r="D122" s="121">
        <f>M122</f>
        <v>0</v>
      </c>
      <c r="E122" s="121"/>
      <c r="F122" s="121"/>
      <c r="G122" s="121"/>
      <c r="H122" s="122" t="s">
        <v>518</v>
      </c>
      <c r="I122" s="122" t="s">
        <v>476</v>
      </c>
      <c r="J122" s="122" t="s">
        <v>597</v>
      </c>
      <c r="K122" s="121">
        <v>259469002</v>
      </c>
      <c r="L122" s="123" t="s">
        <v>1605</v>
      </c>
      <c r="M122" s="124">
        <v>0</v>
      </c>
      <c r="N122" s="125">
        <v>3.71</v>
      </c>
      <c r="O122" s="125">
        <f t="shared" si="2"/>
        <v>0</v>
      </c>
    </row>
    <row r="123" spans="1:15" ht="12.75">
      <c r="A123" s="121">
        <f>M123</f>
        <v>0</v>
      </c>
      <c r="B123" s="121"/>
      <c r="C123" s="121"/>
      <c r="D123" s="121">
        <f>M123</f>
        <v>0</v>
      </c>
      <c r="E123" s="121"/>
      <c r="F123" s="121"/>
      <c r="G123" s="121"/>
      <c r="H123" s="122" t="s">
        <v>696</v>
      </c>
      <c r="I123" s="122" t="s">
        <v>476</v>
      </c>
      <c r="J123" s="122" t="s">
        <v>1076</v>
      </c>
      <c r="K123" s="121">
        <v>200534001</v>
      </c>
      <c r="L123" s="123" t="s">
        <v>1605</v>
      </c>
      <c r="M123" s="124">
        <v>0</v>
      </c>
      <c r="N123" s="125">
        <v>6.82</v>
      </c>
      <c r="O123" s="125">
        <f t="shared" si="2"/>
        <v>0</v>
      </c>
    </row>
    <row r="124" spans="1:15" ht="12.75">
      <c r="A124" s="121"/>
      <c r="B124" s="121"/>
      <c r="C124" s="121"/>
      <c r="D124" s="121">
        <f>M124*2</f>
        <v>0</v>
      </c>
      <c r="E124" s="121"/>
      <c r="F124" s="121"/>
      <c r="G124" s="121"/>
      <c r="H124" s="122" t="s">
        <v>514</v>
      </c>
      <c r="I124" s="122" t="s">
        <v>475</v>
      </c>
      <c r="J124" s="122" t="s">
        <v>1548</v>
      </c>
      <c r="K124" s="121">
        <v>250317002</v>
      </c>
      <c r="L124" s="123" t="s">
        <v>1605</v>
      </c>
      <c r="M124" s="124">
        <v>0</v>
      </c>
      <c r="N124" s="125">
        <v>5.48</v>
      </c>
      <c r="O124" s="125">
        <f t="shared" si="2"/>
        <v>0</v>
      </c>
    </row>
    <row r="125" spans="1:15" ht="12.75">
      <c r="A125" s="121"/>
      <c r="B125" s="121"/>
      <c r="C125" s="121"/>
      <c r="D125" s="121">
        <f>M125</f>
        <v>0</v>
      </c>
      <c r="E125" s="121">
        <f>M125</f>
        <v>0</v>
      </c>
      <c r="F125" s="121"/>
      <c r="G125" s="121"/>
      <c r="H125" s="122" t="s">
        <v>520</v>
      </c>
      <c r="I125" s="122" t="s">
        <v>476</v>
      </c>
      <c r="J125" s="122" t="s">
        <v>598</v>
      </c>
      <c r="K125" s="121">
        <v>259459002</v>
      </c>
      <c r="L125" s="123" t="s">
        <v>1605</v>
      </c>
      <c r="M125" s="124">
        <v>0</v>
      </c>
      <c r="N125" s="125">
        <v>8.33</v>
      </c>
      <c r="O125" s="125">
        <f t="shared" si="2"/>
        <v>0</v>
      </c>
    </row>
    <row r="126" spans="1:15" ht="12.75">
      <c r="A126" s="121">
        <f>M126</f>
        <v>0</v>
      </c>
      <c r="B126" s="121"/>
      <c r="C126" s="121"/>
      <c r="D126" s="121"/>
      <c r="E126" s="121">
        <f>M126</f>
        <v>0</v>
      </c>
      <c r="F126" s="121"/>
      <c r="G126" s="121"/>
      <c r="H126" s="122" t="s">
        <v>697</v>
      </c>
      <c r="I126" s="122" t="s">
        <v>476</v>
      </c>
      <c r="J126" s="122" t="s">
        <v>456</v>
      </c>
      <c r="K126" s="121">
        <v>200554001</v>
      </c>
      <c r="L126" s="123" t="s">
        <v>1605</v>
      </c>
      <c r="M126" s="124">
        <v>0</v>
      </c>
      <c r="N126" s="125">
        <v>7.99</v>
      </c>
      <c r="O126" s="125">
        <f t="shared" si="2"/>
        <v>0</v>
      </c>
    </row>
    <row r="127" spans="1:15" ht="12.75">
      <c r="A127" s="121"/>
      <c r="B127" s="121"/>
      <c r="C127" s="121"/>
      <c r="D127" s="121"/>
      <c r="E127" s="121">
        <f>M127*2</f>
        <v>0</v>
      </c>
      <c r="F127" s="121"/>
      <c r="G127" s="121"/>
      <c r="H127" s="122" t="s">
        <v>515</v>
      </c>
      <c r="I127" s="122" t="s">
        <v>476</v>
      </c>
      <c r="J127" s="122" t="s">
        <v>519</v>
      </c>
      <c r="K127" s="121">
        <v>259187002</v>
      </c>
      <c r="L127" s="123" t="s">
        <v>649</v>
      </c>
      <c r="M127" s="124">
        <v>0</v>
      </c>
      <c r="N127" s="125">
        <v>6.85</v>
      </c>
      <c r="O127" s="125">
        <f t="shared" si="2"/>
        <v>0</v>
      </c>
    </row>
    <row r="128" spans="1:15" ht="12.75">
      <c r="A128" s="121"/>
      <c r="B128" s="121"/>
      <c r="C128" s="121"/>
      <c r="D128" s="121"/>
      <c r="E128" s="121">
        <f>M128</f>
        <v>0</v>
      </c>
      <c r="F128" s="121">
        <f>M128</f>
        <v>0</v>
      </c>
      <c r="G128" s="121"/>
      <c r="H128" s="122" t="s">
        <v>522</v>
      </c>
      <c r="I128" s="122" t="s">
        <v>476</v>
      </c>
      <c r="J128" s="122" t="s">
        <v>599</v>
      </c>
      <c r="K128" s="121">
        <v>261113001</v>
      </c>
      <c r="L128" s="123" t="s">
        <v>1605</v>
      </c>
      <c r="M128" s="124">
        <v>0</v>
      </c>
      <c r="N128" s="125">
        <v>14.53</v>
      </c>
      <c r="O128" s="125">
        <f t="shared" si="2"/>
        <v>0</v>
      </c>
    </row>
    <row r="129" spans="1:15" ht="12.75">
      <c r="A129" s="131">
        <f>M129</f>
        <v>0</v>
      </c>
      <c r="B129" s="121"/>
      <c r="C129" s="121"/>
      <c r="D129" s="121"/>
      <c r="E129" s="121"/>
      <c r="F129" s="121">
        <f>M129</f>
        <v>0</v>
      </c>
      <c r="G129" s="121"/>
      <c r="H129" s="122" t="s">
        <v>698</v>
      </c>
      <c r="I129" s="122" t="s">
        <v>476</v>
      </c>
      <c r="J129" s="122" t="s">
        <v>457</v>
      </c>
      <c r="K129" s="121">
        <v>200556001</v>
      </c>
      <c r="L129" s="123" t="s">
        <v>1605</v>
      </c>
      <c r="M129" s="124">
        <v>0</v>
      </c>
      <c r="N129" s="125">
        <v>11.66</v>
      </c>
      <c r="O129" s="125">
        <f t="shared" si="2"/>
        <v>0</v>
      </c>
    </row>
    <row r="130" spans="1:15" ht="12.75">
      <c r="A130" s="121"/>
      <c r="B130" s="121"/>
      <c r="C130" s="121"/>
      <c r="D130" s="121"/>
      <c r="E130" s="121"/>
      <c r="F130" s="121">
        <f>M130*2</f>
        <v>0</v>
      </c>
      <c r="G130" s="121"/>
      <c r="H130" s="122" t="s">
        <v>516</v>
      </c>
      <c r="I130" s="122" t="s">
        <v>476</v>
      </c>
      <c r="J130" s="122" t="s">
        <v>521</v>
      </c>
      <c r="K130" s="121">
        <v>261123001</v>
      </c>
      <c r="L130" s="123" t="s">
        <v>649</v>
      </c>
      <c r="M130" s="124">
        <v>0</v>
      </c>
      <c r="N130" s="125">
        <v>14.2</v>
      </c>
      <c r="O130" s="125">
        <f t="shared" si="2"/>
        <v>0</v>
      </c>
    </row>
    <row r="131" spans="1:15" ht="12.75">
      <c r="A131" s="121"/>
      <c r="B131" s="121"/>
      <c r="C131" s="121"/>
      <c r="D131" s="121"/>
      <c r="E131" s="121"/>
      <c r="F131" s="121"/>
      <c r="G131" s="121"/>
      <c r="H131" s="122" t="s">
        <v>699</v>
      </c>
      <c r="I131" s="122" t="s">
        <v>476</v>
      </c>
      <c r="J131" s="122" t="s">
        <v>600</v>
      </c>
      <c r="K131" s="121">
        <v>256344007</v>
      </c>
      <c r="L131" s="123" t="s">
        <v>1605</v>
      </c>
      <c r="M131" s="124">
        <v>0</v>
      </c>
      <c r="N131" s="125">
        <v>2.28</v>
      </c>
      <c r="O131" s="125">
        <f t="shared" si="2"/>
        <v>0</v>
      </c>
    </row>
    <row r="132" spans="1:15" ht="12.75">
      <c r="A132" s="121"/>
      <c r="B132" s="121"/>
      <c r="C132" s="121"/>
      <c r="D132" s="121"/>
      <c r="E132" s="121"/>
      <c r="F132" s="121"/>
      <c r="G132" s="121"/>
      <c r="H132" s="122" t="s">
        <v>658</v>
      </c>
      <c r="I132" s="122" t="s">
        <v>476</v>
      </c>
      <c r="J132" s="122" t="s">
        <v>458</v>
      </c>
      <c r="K132" s="121">
        <v>229659001</v>
      </c>
      <c r="L132" s="123" t="s">
        <v>649</v>
      </c>
      <c r="M132" s="124">
        <v>0</v>
      </c>
      <c r="N132" s="125">
        <v>1724.76</v>
      </c>
      <c r="O132" s="125">
        <f aca="true" t="shared" si="3" ref="O132:O195">N132*M132</f>
        <v>0</v>
      </c>
    </row>
    <row r="133" spans="1:15" ht="12.75">
      <c r="A133" s="121"/>
      <c r="B133" s="121"/>
      <c r="C133" s="121"/>
      <c r="D133" s="121"/>
      <c r="E133" s="121"/>
      <c r="F133" s="121"/>
      <c r="G133" s="121"/>
      <c r="H133" s="122" t="s">
        <v>659</v>
      </c>
      <c r="I133" s="122" t="s">
        <v>476</v>
      </c>
      <c r="J133" s="122" t="s">
        <v>523</v>
      </c>
      <c r="K133" s="121">
        <v>229679001</v>
      </c>
      <c r="L133" s="123" t="s">
        <v>649</v>
      </c>
      <c r="M133" s="124">
        <v>0</v>
      </c>
      <c r="N133" s="125">
        <v>1856.24</v>
      </c>
      <c r="O133" s="125">
        <f t="shared" si="3"/>
        <v>0</v>
      </c>
    </row>
    <row r="134" spans="1:15" ht="12.75">
      <c r="A134" s="121"/>
      <c r="B134" s="121"/>
      <c r="C134" s="121"/>
      <c r="D134" s="121"/>
      <c r="E134" s="121"/>
      <c r="F134" s="121"/>
      <c r="G134" s="121"/>
      <c r="H134" s="122" t="s">
        <v>660</v>
      </c>
      <c r="I134" s="122" t="s">
        <v>476</v>
      </c>
      <c r="J134" s="122" t="s">
        <v>601</v>
      </c>
      <c r="K134" s="121">
        <v>229699001</v>
      </c>
      <c r="L134" s="123" t="s">
        <v>1605</v>
      </c>
      <c r="M134" s="124">
        <v>0</v>
      </c>
      <c r="N134" s="125">
        <v>5140.21</v>
      </c>
      <c r="O134" s="125">
        <f t="shared" si="3"/>
        <v>0</v>
      </c>
    </row>
    <row r="135" spans="1:15" ht="12.75">
      <c r="A135" s="121"/>
      <c r="B135" s="121"/>
      <c r="C135" s="121"/>
      <c r="D135" s="121"/>
      <c r="E135" s="121"/>
      <c r="F135" s="121"/>
      <c r="G135" s="121"/>
      <c r="H135" s="122" t="s">
        <v>510</v>
      </c>
      <c r="I135" s="122" t="s">
        <v>476</v>
      </c>
      <c r="J135" s="122" t="s">
        <v>517</v>
      </c>
      <c r="K135" s="121">
        <v>202860001</v>
      </c>
      <c r="L135" s="123" t="s">
        <v>649</v>
      </c>
      <c r="M135" s="124">
        <v>0</v>
      </c>
      <c r="N135" s="125">
        <v>56.95</v>
      </c>
      <c r="O135" s="125">
        <f t="shared" si="3"/>
        <v>0</v>
      </c>
    </row>
    <row r="136" spans="1:15" ht="12.75">
      <c r="A136" s="121"/>
      <c r="B136" s="121"/>
      <c r="C136" s="121"/>
      <c r="D136" s="121"/>
      <c r="E136" s="121"/>
      <c r="F136" s="121"/>
      <c r="G136" s="121"/>
      <c r="H136" s="122" t="s">
        <v>511</v>
      </c>
      <c r="I136" s="122" t="s">
        <v>602</v>
      </c>
      <c r="J136" s="122" t="s">
        <v>1838</v>
      </c>
      <c r="K136" s="121">
        <v>202850001</v>
      </c>
      <c r="L136" s="123" t="s">
        <v>1589</v>
      </c>
      <c r="M136" s="124">
        <v>0</v>
      </c>
      <c r="N136" s="125">
        <v>102.5</v>
      </c>
      <c r="O136" s="125">
        <f t="shared" si="3"/>
        <v>0</v>
      </c>
    </row>
    <row r="137" spans="1:15" ht="12.75">
      <c r="A137" s="121"/>
      <c r="B137" s="121"/>
      <c r="C137" s="121"/>
      <c r="D137" s="121"/>
      <c r="E137" s="121"/>
      <c r="F137" s="121"/>
      <c r="G137" s="121"/>
      <c r="H137" s="122" t="s">
        <v>584</v>
      </c>
      <c r="I137" s="122"/>
      <c r="J137" s="122"/>
      <c r="K137" s="121">
        <v>202800001</v>
      </c>
      <c r="L137" s="123" t="s">
        <v>650</v>
      </c>
      <c r="M137" s="124">
        <v>0</v>
      </c>
      <c r="N137" s="125">
        <v>72.47</v>
      </c>
      <c r="O137" s="125">
        <f t="shared" si="3"/>
        <v>0</v>
      </c>
    </row>
    <row r="138" spans="1:15" ht="12.75">
      <c r="A138" s="121"/>
      <c r="B138" s="121"/>
      <c r="C138" s="121"/>
      <c r="D138" s="121"/>
      <c r="E138" s="121"/>
      <c r="F138" s="121"/>
      <c r="G138" s="121"/>
      <c r="H138" s="122" t="s">
        <v>585</v>
      </c>
      <c r="I138" s="122"/>
      <c r="J138" s="122"/>
      <c r="K138" s="121">
        <v>202790001</v>
      </c>
      <c r="L138" s="123" t="s">
        <v>650</v>
      </c>
      <c r="M138" s="124">
        <v>0</v>
      </c>
      <c r="N138" s="125">
        <v>119.06</v>
      </c>
      <c r="O138" s="125">
        <f t="shared" si="3"/>
        <v>0</v>
      </c>
    </row>
    <row r="139" spans="1:15" ht="12.75">
      <c r="A139" s="121"/>
      <c r="B139" s="121"/>
      <c r="C139" s="121"/>
      <c r="D139" s="121"/>
      <c r="E139" s="121"/>
      <c r="F139" s="121"/>
      <c r="G139" s="121"/>
      <c r="H139" s="122" t="s">
        <v>586</v>
      </c>
      <c r="I139" s="122"/>
      <c r="J139" s="122"/>
      <c r="K139" s="121">
        <v>202780001</v>
      </c>
      <c r="L139" s="123" t="s">
        <v>650</v>
      </c>
      <c r="M139" s="124">
        <v>0</v>
      </c>
      <c r="N139" s="125">
        <v>170.83</v>
      </c>
      <c r="O139" s="125">
        <f t="shared" si="3"/>
        <v>0</v>
      </c>
    </row>
    <row r="140" spans="1:15" ht="12.75">
      <c r="A140" s="121"/>
      <c r="B140" s="121"/>
      <c r="C140" s="121"/>
      <c r="D140" s="121"/>
      <c r="E140" s="121"/>
      <c r="F140" s="121"/>
      <c r="G140" s="121"/>
      <c r="H140" s="122" t="s">
        <v>587</v>
      </c>
      <c r="I140" s="122"/>
      <c r="J140" s="122"/>
      <c r="K140" s="121">
        <v>202770001</v>
      </c>
      <c r="L140" s="123" t="s">
        <v>650</v>
      </c>
      <c r="M140" s="124">
        <v>0</v>
      </c>
      <c r="N140" s="125">
        <v>217.42</v>
      </c>
      <c r="O140" s="125">
        <f t="shared" si="3"/>
        <v>0</v>
      </c>
    </row>
    <row r="141" spans="1:15" ht="12.75">
      <c r="A141" s="131">
        <f>M141</f>
        <v>0</v>
      </c>
      <c r="B141" s="121"/>
      <c r="C141" s="121"/>
      <c r="D141" s="121"/>
      <c r="E141" s="121"/>
      <c r="F141" s="121"/>
      <c r="G141" s="121"/>
      <c r="H141" s="122" t="s">
        <v>49</v>
      </c>
      <c r="I141" s="122"/>
      <c r="J141" s="122"/>
      <c r="K141" s="121">
        <v>200566001</v>
      </c>
      <c r="L141" s="123" t="s">
        <v>1605</v>
      </c>
      <c r="M141" s="124">
        <v>0</v>
      </c>
      <c r="N141" s="125">
        <v>5</v>
      </c>
      <c r="O141" s="125">
        <f t="shared" si="3"/>
        <v>0</v>
      </c>
    </row>
    <row r="142" spans="1:15" ht="12.75">
      <c r="A142" s="121"/>
      <c r="B142" s="121">
        <f>M142</f>
        <v>0</v>
      </c>
      <c r="C142" s="121"/>
      <c r="D142" s="121"/>
      <c r="E142" s="121"/>
      <c r="F142" s="121"/>
      <c r="G142" s="121"/>
      <c r="H142" s="122" t="s">
        <v>524</v>
      </c>
      <c r="I142" s="122"/>
      <c r="J142" s="122"/>
      <c r="K142" s="121">
        <v>235080001</v>
      </c>
      <c r="L142" s="123" t="s">
        <v>1605</v>
      </c>
      <c r="M142" s="124">
        <v>0</v>
      </c>
      <c r="N142" s="125">
        <v>5.88</v>
      </c>
      <c r="O142" s="125">
        <f t="shared" si="3"/>
        <v>0</v>
      </c>
    </row>
    <row r="143" spans="1:15" ht="12.75">
      <c r="A143" s="121"/>
      <c r="B143" s="121"/>
      <c r="C143" s="121">
        <f>M143</f>
        <v>0</v>
      </c>
      <c r="D143" s="121"/>
      <c r="E143" s="121"/>
      <c r="F143" s="121"/>
      <c r="G143" s="121"/>
      <c r="H143" s="122" t="s">
        <v>525</v>
      </c>
      <c r="I143" s="122"/>
      <c r="J143" s="122"/>
      <c r="K143" s="121">
        <v>258817002</v>
      </c>
      <c r="L143" s="123" t="s">
        <v>1605</v>
      </c>
      <c r="M143" s="124">
        <v>0</v>
      </c>
      <c r="N143" s="125">
        <v>5.92</v>
      </c>
      <c r="O143" s="125">
        <f t="shared" si="3"/>
        <v>0</v>
      </c>
    </row>
    <row r="144" spans="1:15" ht="12.75">
      <c r="A144" s="121"/>
      <c r="B144" s="121"/>
      <c r="C144" s="121">
        <f>M144</f>
        <v>0</v>
      </c>
      <c r="D144" s="121"/>
      <c r="E144" s="121"/>
      <c r="F144" s="121"/>
      <c r="G144" s="121"/>
      <c r="H144" s="122" t="s">
        <v>526</v>
      </c>
      <c r="I144" s="122"/>
      <c r="J144" s="122"/>
      <c r="K144" s="121">
        <v>268560001</v>
      </c>
      <c r="L144" s="123" t="s">
        <v>1605</v>
      </c>
      <c r="M144" s="124">
        <v>0</v>
      </c>
      <c r="N144" s="125">
        <v>5.92</v>
      </c>
      <c r="O144" s="125">
        <f t="shared" si="3"/>
        <v>0</v>
      </c>
    </row>
    <row r="145" spans="1:15" ht="12.75">
      <c r="A145" s="121"/>
      <c r="B145" s="121"/>
      <c r="C145" s="121"/>
      <c r="D145" s="121">
        <f>M145</f>
        <v>0</v>
      </c>
      <c r="E145" s="121"/>
      <c r="F145" s="121"/>
      <c r="G145" s="121"/>
      <c r="H145" s="122" t="s">
        <v>527</v>
      </c>
      <c r="I145" s="122"/>
      <c r="J145" s="122"/>
      <c r="K145" s="121">
        <v>268570001</v>
      </c>
      <c r="L145" s="123" t="s">
        <v>1605</v>
      </c>
      <c r="M145" s="124">
        <v>0</v>
      </c>
      <c r="N145" s="125">
        <v>6.56</v>
      </c>
      <c r="O145" s="125">
        <f t="shared" si="3"/>
        <v>0</v>
      </c>
    </row>
    <row r="146" spans="1:15" ht="12.75">
      <c r="A146" s="121"/>
      <c r="B146" s="121"/>
      <c r="C146" s="121"/>
      <c r="D146" s="121">
        <f>M146</f>
        <v>0</v>
      </c>
      <c r="E146" s="121"/>
      <c r="F146" s="121"/>
      <c r="G146" s="121"/>
      <c r="H146" s="122" t="s">
        <v>528</v>
      </c>
      <c r="I146" s="122" t="s">
        <v>477</v>
      </c>
      <c r="J146" s="122" t="s">
        <v>603</v>
      </c>
      <c r="K146" s="121">
        <v>258827002</v>
      </c>
      <c r="L146" s="123" t="s">
        <v>1605</v>
      </c>
      <c r="M146" s="124">
        <v>0</v>
      </c>
      <c r="N146" s="125">
        <v>6.56</v>
      </c>
      <c r="O146" s="125">
        <f t="shared" si="3"/>
        <v>0</v>
      </c>
    </row>
    <row r="147" spans="1:15" ht="12.75">
      <c r="A147" s="121"/>
      <c r="B147" s="121"/>
      <c r="C147" s="121"/>
      <c r="D147" s="121"/>
      <c r="E147" s="121">
        <f>M147</f>
        <v>0</v>
      </c>
      <c r="F147" s="121"/>
      <c r="G147" s="121"/>
      <c r="H147" s="122" t="s">
        <v>530</v>
      </c>
      <c r="I147" s="122" t="s">
        <v>477</v>
      </c>
      <c r="J147" s="122" t="s">
        <v>604</v>
      </c>
      <c r="K147" s="121">
        <v>253439002</v>
      </c>
      <c r="L147" s="123" t="s">
        <v>1605</v>
      </c>
      <c r="M147" s="124">
        <v>0</v>
      </c>
      <c r="N147" s="125">
        <v>10.43</v>
      </c>
      <c r="O147" s="125">
        <f t="shared" si="3"/>
        <v>0</v>
      </c>
    </row>
    <row r="148" spans="1:15" ht="12.75">
      <c r="A148" s="121"/>
      <c r="B148" s="121"/>
      <c r="C148" s="121"/>
      <c r="D148" s="121"/>
      <c r="E148" s="121">
        <f>M148</f>
        <v>0</v>
      </c>
      <c r="F148" s="121"/>
      <c r="G148" s="121"/>
      <c r="H148" s="122" t="s">
        <v>529</v>
      </c>
      <c r="I148" s="122" t="s">
        <v>477</v>
      </c>
      <c r="J148" s="122" t="s">
        <v>605</v>
      </c>
      <c r="K148" s="121">
        <v>268580001</v>
      </c>
      <c r="L148" s="123" t="s">
        <v>1605</v>
      </c>
      <c r="M148" s="124">
        <v>0</v>
      </c>
      <c r="N148" s="125">
        <v>10.43</v>
      </c>
      <c r="O148" s="125">
        <f t="shared" si="3"/>
        <v>0</v>
      </c>
    </row>
    <row r="149" spans="1:15" ht="12.75">
      <c r="A149" s="121"/>
      <c r="B149" s="121"/>
      <c r="C149" s="121"/>
      <c r="D149" s="121"/>
      <c r="E149" s="121"/>
      <c r="F149" s="121">
        <f>M149</f>
        <v>0</v>
      </c>
      <c r="G149" s="121"/>
      <c r="H149" s="122" t="s">
        <v>531</v>
      </c>
      <c r="I149" s="122" t="s">
        <v>477</v>
      </c>
      <c r="J149" s="122" t="s">
        <v>606</v>
      </c>
      <c r="K149" s="121">
        <v>261143001</v>
      </c>
      <c r="L149" s="123" t="s">
        <v>1605</v>
      </c>
      <c r="M149" s="124">
        <v>0</v>
      </c>
      <c r="N149" s="125">
        <v>10.28</v>
      </c>
      <c r="O149" s="125">
        <f t="shared" si="3"/>
        <v>0</v>
      </c>
    </row>
    <row r="150" spans="1:15" ht="12.75">
      <c r="A150" s="121">
        <f>M150</f>
        <v>0</v>
      </c>
      <c r="B150" s="121"/>
      <c r="C150" s="121"/>
      <c r="D150" s="121"/>
      <c r="E150" s="121"/>
      <c r="F150" s="121"/>
      <c r="G150" s="121"/>
      <c r="H150" s="122" t="s">
        <v>588</v>
      </c>
      <c r="I150" s="122" t="s">
        <v>477</v>
      </c>
      <c r="J150" s="122" t="s">
        <v>607</v>
      </c>
      <c r="K150" s="121">
        <v>200553001</v>
      </c>
      <c r="L150" s="123" t="s">
        <v>1605</v>
      </c>
      <c r="M150" s="124">
        <v>0</v>
      </c>
      <c r="N150" s="125">
        <v>6.73</v>
      </c>
      <c r="O150" s="125">
        <f t="shared" si="3"/>
        <v>0</v>
      </c>
    </row>
    <row r="151" spans="1:15" ht="12.75">
      <c r="A151" s="126"/>
      <c r="B151" s="126"/>
      <c r="C151" s="126"/>
      <c r="D151" s="126"/>
      <c r="E151" s="126"/>
      <c r="F151" s="126"/>
      <c r="G151" s="126"/>
      <c r="H151" s="127" t="s">
        <v>505</v>
      </c>
      <c r="I151" s="127" t="s">
        <v>477</v>
      </c>
      <c r="J151" s="127" t="s">
        <v>608</v>
      </c>
      <c r="K151" s="126">
        <v>200303001</v>
      </c>
      <c r="L151" s="128" t="s">
        <v>1847</v>
      </c>
      <c r="M151" s="129">
        <v>0</v>
      </c>
      <c r="N151" s="130">
        <v>3.8193799999999998</v>
      </c>
      <c r="O151" s="125">
        <f t="shared" si="3"/>
        <v>0</v>
      </c>
    </row>
    <row r="152" spans="1:15" ht="12.75">
      <c r="A152" s="126"/>
      <c r="B152" s="126"/>
      <c r="C152" s="126"/>
      <c r="D152" s="126"/>
      <c r="E152" s="126"/>
      <c r="F152" s="126"/>
      <c r="G152" s="126"/>
      <c r="H152" s="127" t="s">
        <v>506</v>
      </c>
      <c r="I152" s="127" t="s">
        <v>477</v>
      </c>
      <c r="J152" s="127" t="s">
        <v>609</v>
      </c>
      <c r="K152" s="126">
        <v>200304001</v>
      </c>
      <c r="L152" s="128" t="s">
        <v>1591</v>
      </c>
      <c r="M152" s="129">
        <v>0</v>
      </c>
      <c r="N152" s="130">
        <v>4.50708</v>
      </c>
      <c r="O152" s="125">
        <f t="shared" si="3"/>
        <v>0</v>
      </c>
    </row>
    <row r="153" spans="1:15" ht="12.75">
      <c r="A153" s="126"/>
      <c r="B153" s="126"/>
      <c r="C153" s="126"/>
      <c r="D153" s="126"/>
      <c r="E153" s="126"/>
      <c r="F153" s="126"/>
      <c r="G153" s="126"/>
      <c r="H153" s="127" t="s">
        <v>507</v>
      </c>
      <c r="I153" s="127" t="s">
        <v>477</v>
      </c>
      <c r="J153" s="127" t="s">
        <v>610</v>
      </c>
      <c r="K153" s="126">
        <v>200306001</v>
      </c>
      <c r="L153" s="128" t="s">
        <v>508</v>
      </c>
      <c r="M153" s="129">
        <v>0</v>
      </c>
      <c r="N153" s="130">
        <v>5.660299999999999</v>
      </c>
      <c r="O153" s="125">
        <f t="shared" si="3"/>
        <v>0</v>
      </c>
    </row>
    <row r="154" spans="1:15" ht="12.75">
      <c r="A154" s="126"/>
      <c r="B154" s="126"/>
      <c r="C154" s="126"/>
      <c r="D154" s="126"/>
      <c r="E154" s="126"/>
      <c r="F154" s="126"/>
      <c r="G154" s="126"/>
      <c r="H154" s="127" t="s">
        <v>503</v>
      </c>
      <c r="I154" s="127" t="s">
        <v>477</v>
      </c>
      <c r="J154" s="127" t="s">
        <v>611</v>
      </c>
      <c r="K154" s="126">
        <v>200299001</v>
      </c>
      <c r="L154" s="128" t="s">
        <v>1605</v>
      </c>
      <c r="M154" s="129">
        <v>0</v>
      </c>
      <c r="N154" s="130">
        <v>6.91932</v>
      </c>
      <c r="O154" s="125">
        <f t="shared" si="3"/>
        <v>0</v>
      </c>
    </row>
    <row r="155" spans="1:15" ht="12.75">
      <c r="A155" s="121"/>
      <c r="B155" s="121"/>
      <c r="C155" s="121"/>
      <c r="D155" s="121"/>
      <c r="E155" s="121"/>
      <c r="F155" s="121"/>
      <c r="G155" s="121"/>
      <c r="H155" s="122" t="s">
        <v>668</v>
      </c>
      <c r="I155" s="122" t="s">
        <v>532</v>
      </c>
      <c r="J155" s="122" t="s">
        <v>589</v>
      </c>
      <c r="K155" s="121">
        <v>256054003</v>
      </c>
      <c r="L155" s="123" t="s">
        <v>1751</v>
      </c>
      <c r="M155" s="124">
        <v>0</v>
      </c>
      <c r="N155" s="125">
        <v>0.88</v>
      </c>
      <c r="O155" s="125">
        <f t="shared" si="3"/>
        <v>0</v>
      </c>
    </row>
    <row r="156" spans="1:15" ht="12.75">
      <c r="A156" s="121"/>
      <c r="B156" s="121"/>
      <c r="C156" s="121"/>
      <c r="D156" s="121"/>
      <c r="E156" s="121"/>
      <c r="F156" s="121"/>
      <c r="G156" s="121"/>
      <c r="H156" s="122" t="s">
        <v>669</v>
      </c>
      <c r="I156" s="122"/>
      <c r="J156" s="122"/>
      <c r="K156" s="121">
        <v>261665001</v>
      </c>
      <c r="L156" s="123" t="s">
        <v>1752</v>
      </c>
      <c r="M156" s="124">
        <v>0</v>
      </c>
      <c r="N156" s="125">
        <v>7.14</v>
      </c>
      <c r="O156" s="125">
        <f t="shared" si="3"/>
        <v>0</v>
      </c>
    </row>
    <row r="157" spans="1:15" ht="12.75">
      <c r="A157" s="121"/>
      <c r="B157" s="121"/>
      <c r="C157" s="121"/>
      <c r="D157" s="121"/>
      <c r="E157" s="121"/>
      <c r="F157" s="121"/>
      <c r="G157" s="121"/>
      <c r="H157" s="122" t="s">
        <v>675</v>
      </c>
      <c r="I157" s="122"/>
      <c r="J157" s="122"/>
      <c r="K157" s="121">
        <v>256374003</v>
      </c>
      <c r="L157" s="123" t="s">
        <v>1753</v>
      </c>
      <c r="M157" s="124">
        <v>0</v>
      </c>
      <c r="N157" s="125">
        <v>3.5</v>
      </c>
      <c r="O157" s="125">
        <f t="shared" si="3"/>
        <v>0</v>
      </c>
    </row>
    <row r="158" spans="1:15" ht="12.75">
      <c r="A158" s="121"/>
      <c r="B158" s="121"/>
      <c r="C158" s="121"/>
      <c r="D158" s="121"/>
      <c r="E158" s="121"/>
      <c r="F158" s="121"/>
      <c r="G158" s="121"/>
      <c r="H158" s="122" t="s">
        <v>676</v>
      </c>
      <c r="I158" s="122"/>
      <c r="J158" s="122"/>
      <c r="K158" s="121">
        <v>239243001</v>
      </c>
      <c r="L158" s="123" t="s">
        <v>1848</v>
      </c>
      <c r="M158" s="124">
        <v>0</v>
      </c>
      <c r="N158" s="125">
        <v>7.82</v>
      </c>
      <c r="O158" s="125">
        <f t="shared" si="3"/>
        <v>0</v>
      </c>
    </row>
    <row r="159" spans="1:15" ht="12.75">
      <c r="A159" s="121"/>
      <c r="B159" s="121"/>
      <c r="C159" s="121"/>
      <c r="D159" s="121"/>
      <c r="E159" s="121"/>
      <c r="F159" s="121"/>
      <c r="G159" s="121"/>
      <c r="H159" s="122" t="s">
        <v>661</v>
      </c>
      <c r="I159" s="122" t="s">
        <v>321</v>
      </c>
      <c r="J159" s="122" t="s">
        <v>504</v>
      </c>
      <c r="K159" s="121">
        <v>229709001</v>
      </c>
      <c r="L159" s="123" t="s">
        <v>650</v>
      </c>
      <c r="M159" s="124">
        <v>0</v>
      </c>
      <c r="N159" s="125">
        <v>232.01</v>
      </c>
      <c r="O159" s="125">
        <f t="shared" si="3"/>
        <v>0</v>
      </c>
    </row>
    <row r="160" spans="1:15" ht="12.75">
      <c r="A160" s="121"/>
      <c r="B160" s="121"/>
      <c r="C160" s="121"/>
      <c r="D160" s="121"/>
      <c r="E160" s="121"/>
      <c r="F160" s="121"/>
      <c r="G160" s="121"/>
      <c r="H160" s="122" t="s">
        <v>207</v>
      </c>
      <c r="I160" s="122" t="s">
        <v>478</v>
      </c>
      <c r="J160" s="122" t="s">
        <v>1838</v>
      </c>
      <c r="K160" s="121">
        <v>249307001</v>
      </c>
      <c r="L160" s="123" t="s">
        <v>650</v>
      </c>
      <c r="M160" s="124">
        <v>0</v>
      </c>
      <c r="N160" s="125">
        <v>1189.6</v>
      </c>
      <c r="O160" s="125">
        <f t="shared" si="3"/>
        <v>0</v>
      </c>
    </row>
    <row r="161" spans="1:15" ht="12.75">
      <c r="A161" s="121"/>
      <c r="B161" s="121"/>
      <c r="C161" s="121"/>
      <c r="D161" s="121"/>
      <c r="E161" s="121"/>
      <c r="F161" s="121"/>
      <c r="G161" s="121"/>
      <c r="H161" s="122" t="s">
        <v>677</v>
      </c>
      <c r="I161" s="122" t="s">
        <v>479</v>
      </c>
      <c r="J161" s="122" t="s">
        <v>1838</v>
      </c>
      <c r="K161" s="121">
        <v>724448100</v>
      </c>
      <c r="L161" s="123" t="s">
        <v>1589</v>
      </c>
      <c r="M161" s="124">
        <v>0</v>
      </c>
      <c r="N161" s="125">
        <v>4.81</v>
      </c>
      <c r="O161" s="125">
        <f t="shared" si="3"/>
        <v>0</v>
      </c>
    </row>
    <row r="162" spans="1:15" ht="12.75">
      <c r="A162" s="121"/>
      <c r="B162" s="121"/>
      <c r="C162" s="121"/>
      <c r="D162" s="121"/>
      <c r="E162" s="121"/>
      <c r="F162" s="121"/>
      <c r="G162" s="121"/>
      <c r="H162" s="122" t="s">
        <v>657</v>
      </c>
      <c r="I162" s="122" t="s">
        <v>480</v>
      </c>
      <c r="J162" s="122" t="s">
        <v>1838</v>
      </c>
      <c r="K162" s="121">
        <v>234820001</v>
      </c>
      <c r="L162" s="123" t="s">
        <v>650</v>
      </c>
      <c r="M162" s="124">
        <v>0</v>
      </c>
      <c r="N162" s="125">
        <v>655.98</v>
      </c>
      <c r="O162" s="125">
        <f t="shared" si="3"/>
        <v>0</v>
      </c>
    </row>
    <row r="163" spans="1:15" ht="12.75">
      <c r="A163" s="121"/>
      <c r="B163" s="121"/>
      <c r="C163" s="121"/>
      <c r="D163" s="121"/>
      <c r="E163" s="121"/>
      <c r="F163" s="121"/>
      <c r="G163" s="121"/>
      <c r="H163" s="122" t="s">
        <v>1131</v>
      </c>
      <c r="I163" s="122" t="s">
        <v>481</v>
      </c>
      <c r="J163" s="122" t="s">
        <v>1838</v>
      </c>
      <c r="K163" s="121">
        <v>256324005</v>
      </c>
      <c r="L163" s="123" t="s">
        <v>1605</v>
      </c>
      <c r="M163" s="124">
        <v>0</v>
      </c>
      <c r="N163" s="125">
        <v>12.83</v>
      </c>
      <c r="O163" s="125">
        <f t="shared" si="3"/>
        <v>0</v>
      </c>
    </row>
    <row r="164" spans="1:15" ht="12.75">
      <c r="A164" s="121"/>
      <c r="B164" s="121"/>
      <c r="C164" s="121"/>
      <c r="D164" s="121"/>
      <c r="E164" s="121"/>
      <c r="F164" s="121"/>
      <c r="G164" s="121"/>
      <c r="H164" s="122" t="s">
        <v>1132</v>
      </c>
      <c r="I164" s="122"/>
      <c r="J164" s="122"/>
      <c r="K164" s="121">
        <v>244370001</v>
      </c>
      <c r="L164" s="123" t="s">
        <v>650</v>
      </c>
      <c r="M164" s="124">
        <v>0</v>
      </c>
      <c r="N164" s="125">
        <v>1432.49</v>
      </c>
      <c r="O164" s="125">
        <f t="shared" si="3"/>
        <v>0</v>
      </c>
    </row>
    <row r="165" spans="1:15" ht="12.75">
      <c r="A165" s="121"/>
      <c r="B165" s="121"/>
      <c r="C165" s="121"/>
      <c r="D165" s="121"/>
      <c r="E165" s="121"/>
      <c r="F165" s="121"/>
      <c r="G165" s="121"/>
      <c r="H165" s="122" t="s">
        <v>1133</v>
      </c>
      <c r="I165" s="122" t="s">
        <v>482</v>
      </c>
      <c r="J165" s="122" t="s">
        <v>612</v>
      </c>
      <c r="K165" s="121">
        <v>244360001</v>
      </c>
      <c r="L165" s="123" t="s">
        <v>650</v>
      </c>
      <c r="M165" s="124">
        <v>0</v>
      </c>
      <c r="N165" s="125">
        <v>1395.22</v>
      </c>
      <c r="O165" s="125">
        <f t="shared" si="3"/>
        <v>0</v>
      </c>
    </row>
    <row r="166" spans="1:15" ht="12.75">
      <c r="A166" s="121"/>
      <c r="B166" s="121"/>
      <c r="C166" s="121"/>
      <c r="D166" s="121"/>
      <c r="E166" s="121"/>
      <c r="F166" s="121"/>
      <c r="G166" s="121"/>
      <c r="H166" s="122" t="s">
        <v>594</v>
      </c>
      <c r="I166" s="122"/>
      <c r="J166" s="122"/>
      <c r="K166" s="121">
        <v>234810001</v>
      </c>
      <c r="L166" s="123" t="s">
        <v>650</v>
      </c>
      <c r="M166" s="124">
        <v>0</v>
      </c>
      <c r="N166" s="125">
        <v>757.86</v>
      </c>
      <c r="O166" s="125">
        <f t="shared" si="3"/>
        <v>0</v>
      </c>
    </row>
    <row r="167" spans="1:15" ht="12.75">
      <c r="A167" s="121"/>
      <c r="B167" s="121"/>
      <c r="C167" s="121"/>
      <c r="D167" s="121"/>
      <c r="E167" s="121"/>
      <c r="F167" s="121"/>
      <c r="G167" s="121"/>
      <c r="H167" s="122" t="s">
        <v>595</v>
      </c>
      <c r="I167" s="122" t="s">
        <v>483</v>
      </c>
      <c r="J167" s="122" t="s">
        <v>1736</v>
      </c>
      <c r="K167" s="121">
        <v>234819001</v>
      </c>
      <c r="L167" s="123" t="s">
        <v>650</v>
      </c>
      <c r="M167" s="124">
        <v>0</v>
      </c>
      <c r="N167" s="125">
        <v>856.74</v>
      </c>
      <c r="O167" s="125">
        <f t="shared" si="3"/>
        <v>0</v>
      </c>
    </row>
    <row r="168" spans="1:15" ht="12.75">
      <c r="A168" s="121"/>
      <c r="B168" s="121"/>
      <c r="C168" s="121"/>
      <c r="D168" s="121"/>
      <c r="E168" s="121"/>
      <c r="F168" s="121"/>
      <c r="G168" s="121"/>
      <c r="H168" s="122" t="s">
        <v>1134</v>
      </c>
      <c r="I168" s="122" t="s">
        <v>484</v>
      </c>
      <c r="J168" s="122" t="s">
        <v>613</v>
      </c>
      <c r="K168" s="121">
        <v>261949001</v>
      </c>
      <c r="L168" s="123" t="s">
        <v>650</v>
      </c>
      <c r="M168" s="124">
        <v>0</v>
      </c>
      <c r="N168" s="125">
        <v>6.92</v>
      </c>
      <c r="O168" s="125">
        <f t="shared" si="3"/>
        <v>0</v>
      </c>
    </row>
    <row r="169" spans="1:15" ht="12.75">
      <c r="A169" s="121"/>
      <c r="B169" s="121"/>
      <c r="C169" s="121"/>
      <c r="D169" s="121"/>
      <c r="E169" s="121"/>
      <c r="F169" s="121"/>
      <c r="G169" s="121"/>
      <c r="H169" s="122" t="s">
        <v>993</v>
      </c>
      <c r="I169" s="122" t="s">
        <v>485</v>
      </c>
      <c r="J169" s="122" t="s">
        <v>780</v>
      </c>
      <c r="K169" s="121">
        <v>240001001</v>
      </c>
      <c r="L169" s="123" t="s">
        <v>650</v>
      </c>
      <c r="M169" s="124">
        <v>0</v>
      </c>
      <c r="N169" s="125">
        <v>19.26</v>
      </c>
      <c r="O169" s="125">
        <f t="shared" si="3"/>
        <v>0</v>
      </c>
    </row>
    <row r="170" spans="1:15" ht="12.75">
      <c r="A170" s="121"/>
      <c r="B170" s="121"/>
      <c r="C170" s="121"/>
      <c r="D170" s="121"/>
      <c r="E170" s="121"/>
      <c r="F170" s="121"/>
      <c r="G170" s="121"/>
      <c r="H170" s="122" t="s">
        <v>994</v>
      </c>
      <c r="I170" s="122"/>
      <c r="J170" s="122"/>
      <c r="K170" s="121">
        <v>250747002</v>
      </c>
      <c r="L170" s="123" t="s">
        <v>650</v>
      </c>
      <c r="M170" s="124">
        <v>0</v>
      </c>
      <c r="N170" s="125">
        <v>18.74</v>
      </c>
      <c r="O170" s="125">
        <f t="shared" si="3"/>
        <v>0</v>
      </c>
    </row>
    <row r="171" spans="1:15" ht="12.75">
      <c r="A171" s="121"/>
      <c r="B171" s="121"/>
      <c r="C171" s="121"/>
      <c r="D171" s="121"/>
      <c r="E171" s="121"/>
      <c r="F171" s="121"/>
      <c r="G171" s="121"/>
      <c r="H171" s="122" t="s">
        <v>208</v>
      </c>
      <c r="I171" s="122"/>
      <c r="J171" s="122"/>
      <c r="K171" s="121">
        <v>245636001</v>
      </c>
      <c r="L171" s="123"/>
      <c r="M171" s="124">
        <v>0</v>
      </c>
      <c r="N171" s="125">
        <v>17.48</v>
      </c>
      <c r="O171" s="125">
        <f t="shared" si="3"/>
        <v>0</v>
      </c>
    </row>
    <row r="172" spans="1:15" ht="12.75">
      <c r="A172" s="121"/>
      <c r="B172" s="121"/>
      <c r="C172" s="121"/>
      <c r="D172" s="121"/>
      <c r="E172" s="121"/>
      <c r="F172" s="121"/>
      <c r="G172" s="121"/>
      <c r="H172" s="122" t="s">
        <v>509</v>
      </c>
      <c r="I172" s="122" t="s">
        <v>486</v>
      </c>
      <c r="J172" s="122" t="s">
        <v>1838</v>
      </c>
      <c r="K172" s="121">
        <v>240141001</v>
      </c>
      <c r="L172" s="123"/>
      <c r="M172" s="124">
        <v>0</v>
      </c>
      <c r="N172" s="125">
        <v>4.46</v>
      </c>
      <c r="O172" s="125">
        <f t="shared" si="3"/>
        <v>0</v>
      </c>
    </row>
    <row r="173" spans="1:15" ht="12.75">
      <c r="A173" s="121">
        <f>M173</f>
        <v>0</v>
      </c>
      <c r="B173" s="121"/>
      <c r="C173" s="121">
        <f>M173*2</f>
        <v>0</v>
      </c>
      <c r="D173" s="121"/>
      <c r="E173" s="121"/>
      <c r="F173" s="121"/>
      <c r="G173" s="121"/>
      <c r="H173" s="122" t="s">
        <v>50</v>
      </c>
      <c r="I173" s="122" t="s">
        <v>395</v>
      </c>
      <c r="J173" s="122" t="s">
        <v>780</v>
      </c>
      <c r="K173" s="121">
        <v>200543001</v>
      </c>
      <c r="L173" s="123" t="s">
        <v>649</v>
      </c>
      <c r="M173" s="124">
        <v>0</v>
      </c>
      <c r="N173" s="125">
        <v>6.01</v>
      </c>
      <c r="O173" s="125">
        <f t="shared" si="3"/>
        <v>0</v>
      </c>
    </row>
    <row r="174" spans="1:15" ht="12.75">
      <c r="A174" s="121"/>
      <c r="B174" s="121">
        <f>M174</f>
        <v>0</v>
      </c>
      <c r="C174" s="121">
        <f>M174*2</f>
        <v>0</v>
      </c>
      <c r="D174" s="121"/>
      <c r="E174" s="121"/>
      <c r="F174" s="121"/>
      <c r="G174" s="121"/>
      <c r="H174" s="122" t="s">
        <v>1757</v>
      </c>
      <c r="I174" s="122" t="s">
        <v>396</v>
      </c>
      <c r="J174" s="122" t="s">
        <v>1838</v>
      </c>
      <c r="K174" s="121">
        <v>249107001</v>
      </c>
      <c r="L174" s="123" t="s">
        <v>649</v>
      </c>
      <c r="M174" s="124">
        <v>0</v>
      </c>
      <c r="N174" s="125">
        <v>5.28</v>
      </c>
      <c r="O174" s="125">
        <f t="shared" si="3"/>
        <v>0</v>
      </c>
    </row>
    <row r="175" spans="1:15" ht="12.75">
      <c r="A175" s="121"/>
      <c r="B175" s="121"/>
      <c r="C175" s="121">
        <f>M175*3</f>
        <v>0</v>
      </c>
      <c r="D175" s="121"/>
      <c r="E175" s="121"/>
      <c r="F175" s="121"/>
      <c r="G175" s="121"/>
      <c r="H175" s="122" t="s">
        <v>1758</v>
      </c>
      <c r="I175" s="122"/>
      <c r="J175" s="122"/>
      <c r="K175" s="121">
        <v>250287002</v>
      </c>
      <c r="L175" s="123" t="s">
        <v>649</v>
      </c>
      <c r="M175" s="124">
        <v>0</v>
      </c>
      <c r="N175" s="125">
        <v>4.61</v>
      </c>
      <c r="O175" s="125">
        <f t="shared" si="3"/>
        <v>0</v>
      </c>
    </row>
    <row r="176" spans="1:15" ht="12.75">
      <c r="A176" s="121">
        <f>M176</f>
        <v>0</v>
      </c>
      <c r="B176" s="121"/>
      <c r="C176" s="121"/>
      <c r="D176" s="121">
        <f>M176*2</f>
        <v>0</v>
      </c>
      <c r="E176" s="121"/>
      <c r="F176" s="121"/>
      <c r="G176" s="121"/>
      <c r="H176" s="122" t="s">
        <v>51</v>
      </c>
      <c r="I176" s="122" t="s">
        <v>487</v>
      </c>
      <c r="J176" s="122" t="s">
        <v>614</v>
      </c>
      <c r="K176" s="121">
        <v>200544001</v>
      </c>
      <c r="L176" s="123" t="s">
        <v>649</v>
      </c>
      <c r="M176" s="124">
        <v>0</v>
      </c>
      <c r="N176" s="125">
        <v>6.01</v>
      </c>
      <c r="O176" s="125">
        <f t="shared" si="3"/>
        <v>0</v>
      </c>
    </row>
    <row r="177" spans="1:15" ht="12.75">
      <c r="A177" s="121"/>
      <c r="B177" s="121"/>
      <c r="C177" s="121">
        <f>M177*2</f>
        <v>0</v>
      </c>
      <c r="D177" s="121">
        <f>M177</f>
        <v>0</v>
      </c>
      <c r="E177" s="121"/>
      <c r="F177" s="121"/>
      <c r="G177" s="121"/>
      <c r="H177" s="122" t="s">
        <v>629</v>
      </c>
      <c r="I177" s="122" t="s">
        <v>487</v>
      </c>
      <c r="J177" s="122" t="s">
        <v>1549</v>
      </c>
      <c r="K177" s="121">
        <v>258857002</v>
      </c>
      <c r="L177" s="123" t="s">
        <v>649</v>
      </c>
      <c r="M177" s="124">
        <v>0</v>
      </c>
      <c r="N177" s="125">
        <v>7.54</v>
      </c>
      <c r="O177" s="125">
        <f t="shared" si="3"/>
        <v>0</v>
      </c>
    </row>
    <row r="178" spans="1:15" ht="12.75">
      <c r="A178" s="121"/>
      <c r="B178" s="121"/>
      <c r="C178" s="121">
        <f>M178</f>
        <v>0</v>
      </c>
      <c r="D178" s="121">
        <f>M178*2</f>
        <v>0</v>
      </c>
      <c r="E178" s="121"/>
      <c r="F178" s="121"/>
      <c r="G178" s="121"/>
      <c r="H178" s="122" t="s">
        <v>1763</v>
      </c>
      <c r="I178" s="122" t="s">
        <v>615</v>
      </c>
      <c r="J178" s="122">
        <v>17</v>
      </c>
      <c r="K178" s="121">
        <v>258867002</v>
      </c>
      <c r="L178" s="123" t="s">
        <v>649</v>
      </c>
      <c r="M178" s="124">
        <v>0</v>
      </c>
      <c r="N178" s="125">
        <v>6.85</v>
      </c>
      <c r="O178" s="125">
        <f t="shared" si="3"/>
        <v>0</v>
      </c>
    </row>
    <row r="179" spans="1:15" ht="12.75">
      <c r="A179" s="121"/>
      <c r="B179" s="121"/>
      <c r="C179" s="121"/>
      <c r="D179" s="121">
        <f>M179*3</f>
        <v>0</v>
      </c>
      <c r="E179" s="121"/>
      <c r="F179" s="121"/>
      <c r="G179" s="121"/>
      <c r="H179" s="122" t="s">
        <v>1759</v>
      </c>
      <c r="I179" s="122" t="s">
        <v>487</v>
      </c>
      <c r="J179" s="122" t="s">
        <v>616</v>
      </c>
      <c r="K179" s="121">
        <v>258877002</v>
      </c>
      <c r="L179" s="123" t="s">
        <v>649</v>
      </c>
      <c r="M179" s="124">
        <v>0</v>
      </c>
      <c r="N179" s="125">
        <v>7.64</v>
      </c>
      <c r="O179" s="125">
        <f t="shared" si="3"/>
        <v>0</v>
      </c>
    </row>
    <row r="180" spans="1:15" ht="12.75">
      <c r="A180" s="121"/>
      <c r="B180" s="121"/>
      <c r="C180" s="121"/>
      <c r="D180" s="121">
        <f>M180*2</f>
        <v>0</v>
      </c>
      <c r="E180" s="121">
        <f>M180</f>
        <v>0</v>
      </c>
      <c r="F180" s="121"/>
      <c r="G180" s="121"/>
      <c r="H180" s="122" t="s">
        <v>1721</v>
      </c>
      <c r="I180" s="122" t="s">
        <v>615</v>
      </c>
      <c r="J180" s="122" t="s">
        <v>617</v>
      </c>
      <c r="K180" s="121">
        <v>268520001</v>
      </c>
      <c r="L180" s="123" t="s">
        <v>649</v>
      </c>
      <c r="M180" s="124">
        <v>0</v>
      </c>
      <c r="N180" s="125">
        <v>8.38</v>
      </c>
      <c r="O180" s="125">
        <f t="shared" si="3"/>
        <v>0</v>
      </c>
    </row>
    <row r="181" spans="1:15" ht="12.75">
      <c r="A181" s="121">
        <f>M181</f>
        <v>0</v>
      </c>
      <c r="B181" s="121"/>
      <c r="C181" s="121"/>
      <c r="D181" s="121"/>
      <c r="E181" s="121">
        <f>M181*2</f>
        <v>0</v>
      </c>
      <c r="F181" s="121"/>
      <c r="G181" s="121"/>
      <c r="H181" s="122" t="s">
        <v>52</v>
      </c>
      <c r="I181" s="122" t="s">
        <v>615</v>
      </c>
      <c r="J181" s="122" t="s">
        <v>618</v>
      </c>
      <c r="K181" s="121">
        <v>200563001</v>
      </c>
      <c r="L181" s="123" t="s">
        <v>649</v>
      </c>
      <c r="M181" s="124">
        <v>0</v>
      </c>
      <c r="N181" s="125">
        <v>7.25</v>
      </c>
      <c r="O181" s="125">
        <f t="shared" si="3"/>
        <v>0</v>
      </c>
    </row>
    <row r="182" spans="1:15" ht="12.75">
      <c r="A182" s="121"/>
      <c r="B182" s="121"/>
      <c r="C182" s="121">
        <f>M182</f>
        <v>0</v>
      </c>
      <c r="D182" s="121"/>
      <c r="E182" s="121">
        <f>M182*2</f>
        <v>0</v>
      </c>
      <c r="F182" s="121"/>
      <c r="G182" s="121"/>
      <c r="H182" s="122" t="s">
        <v>1764</v>
      </c>
      <c r="I182" s="122" t="s">
        <v>615</v>
      </c>
      <c r="J182" s="122">
        <v>20</v>
      </c>
      <c r="K182" s="121">
        <v>253569002</v>
      </c>
      <c r="L182" s="123" t="s">
        <v>649</v>
      </c>
      <c r="M182" s="124">
        <v>0</v>
      </c>
      <c r="N182" s="125">
        <v>9.89</v>
      </c>
      <c r="O182" s="125">
        <f t="shared" si="3"/>
        <v>0</v>
      </c>
    </row>
    <row r="183" spans="1:15" ht="12.75">
      <c r="A183" s="121"/>
      <c r="B183" s="121"/>
      <c r="C183" s="121"/>
      <c r="D183" s="121">
        <f>M183*2</f>
        <v>0</v>
      </c>
      <c r="E183" s="121">
        <f>M183</f>
        <v>0</v>
      </c>
      <c r="F183" s="121"/>
      <c r="G183" s="121"/>
      <c r="H183" s="122" t="s">
        <v>630</v>
      </c>
      <c r="I183" s="122" t="s">
        <v>487</v>
      </c>
      <c r="J183" s="122" t="s">
        <v>1722</v>
      </c>
      <c r="K183" s="121">
        <v>253559002</v>
      </c>
      <c r="L183" s="123" t="s">
        <v>649</v>
      </c>
      <c r="M183" s="124">
        <v>0</v>
      </c>
      <c r="N183" s="125">
        <v>8.38</v>
      </c>
      <c r="O183" s="125">
        <f t="shared" si="3"/>
        <v>0</v>
      </c>
    </row>
    <row r="184" spans="1:15" ht="12.75">
      <c r="A184" s="121"/>
      <c r="B184" s="121"/>
      <c r="C184" s="121"/>
      <c r="D184" s="121">
        <f>M184</f>
        <v>0</v>
      </c>
      <c r="E184" s="121">
        <f>M184*2</f>
        <v>0</v>
      </c>
      <c r="F184" s="121"/>
      <c r="G184" s="121"/>
      <c r="H184" s="122" t="s">
        <v>1765</v>
      </c>
      <c r="I184" s="122" t="s">
        <v>487</v>
      </c>
      <c r="J184" s="122" t="s">
        <v>619</v>
      </c>
      <c r="K184" s="121">
        <v>253539002</v>
      </c>
      <c r="L184" s="123" t="s">
        <v>649</v>
      </c>
      <c r="M184" s="124">
        <v>0</v>
      </c>
      <c r="N184" s="125">
        <v>8.72</v>
      </c>
      <c r="O184" s="125">
        <f t="shared" si="3"/>
        <v>0</v>
      </c>
    </row>
    <row r="185" spans="1:15" ht="12.75">
      <c r="A185" s="121"/>
      <c r="B185" s="121"/>
      <c r="C185" s="121"/>
      <c r="D185" s="121">
        <f>M185</f>
        <v>0</v>
      </c>
      <c r="E185" s="121">
        <f>M185*2</f>
        <v>0</v>
      </c>
      <c r="F185" s="121"/>
      <c r="G185" s="121"/>
      <c r="H185" s="122" t="s">
        <v>627</v>
      </c>
      <c r="I185" s="122" t="s">
        <v>615</v>
      </c>
      <c r="J185" s="122" t="s">
        <v>620</v>
      </c>
      <c r="K185" s="121">
        <v>268550001</v>
      </c>
      <c r="L185" s="123" t="s">
        <v>649</v>
      </c>
      <c r="M185" s="124">
        <v>0</v>
      </c>
      <c r="N185" s="125">
        <v>9.86</v>
      </c>
      <c r="O185" s="125">
        <f t="shared" si="3"/>
        <v>0</v>
      </c>
    </row>
    <row r="186" spans="1:15" ht="12.75">
      <c r="A186" s="121"/>
      <c r="B186" s="121"/>
      <c r="C186" s="121"/>
      <c r="D186" s="121"/>
      <c r="E186" s="121">
        <f>M186*3</f>
        <v>0</v>
      </c>
      <c r="F186" s="121"/>
      <c r="G186" s="121"/>
      <c r="H186" s="122" t="s">
        <v>1760</v>
      </c>
      <c r="I186" s="122" t="s">
        <v>487</v>
      </c>
      <c r="J186" s="122" t="s">
        <v>722</v>
      </c>
      <c r="K186" s="121">
        <v>253529002</v>
      </c>
      <c r="L186" s="123" t="s">
        <v>649</v>
      </c>
      <c r="M186" s="124">
        <v>0</v>
      </c>
      <c r="N186" s="125">
        <v>8.72</v>
      </c>
      <c r="O186" s="125">
        <f t="shared" si="3"/>
        <v>0</v>
      </c>
    </row>
    <row r="187" spans="1:15" ht="12.75">
      <c r="A187" s="121">
        <f>M187</f>
        <v>0</v>
      </c>
      <c r="B187" s="121"/>
      <c r="C187" s="121"/>
      <c r="D187" s="121"/>
      <c r="E187" s="121"/>
      <c r="F187" s="121">
        <f>M187*2</f>
        <v>0</v>
      </c>
      <c r="G187" s="121"/>
      <c r="H187" s="122" t="s">
        <v>53</v>
      </c>
      <c r="I187" s="122" t="s">
        <v>487</v>
      </c>
      <c r="J187" s="122" t="s">
        <v>1766</v>
      </c>
      <c r="K187" s="121">
        <v>200564001</v>
      </c>
      <c r="L187" s="123" t="s">
        <v>649</v>
      </c>
      <c r="M187" s="124">
        <v>0</v>
      </c>
      <c r="N187" s="125">
        <v>11.66</v>
      </c>
      <c r="O187" s="125">
        <f t="shared" si="3"/>
        <v>0</v>
      </c>
    </row>
    <row r="188" spans="1:15" ht="12.75">
      <c r="A188" s="121"/>
      <c r="B188" s="121"/>
      <c r="C188" s="121"/>
      <c r="D188" s="121">
        <f>M188</f>
        <v>0</v>
      </c>
      <c r="E188" s="121"/>
      <c r="F188" s="121">
        <f>M188*2</f>
        <v>0</v>
      </c>
      <c r="G188" s="121"/>
      <c r="H188" s="122" t="s">
        <v>1720</v>
      </c>
      <c r="I188" s="122" t="s">
        <v>487</v>
      </c>
      <c r="J188" s="122" t="s">
        <v>628</v>
      </c>
      <c r="K188" s="121">
        <v>261163001</v>
      </c>
      <c r="L188" s="123" t="s">
        <v>649</v>
      </c>
      <c r="M188" s="124">
        <v>0</v>
      </c>
      <c r="N188" s="125">
        <v>18.31</v>
      </c>
      <c r="O188" s="125">
        <f t="shared" si="3"/>
        <v>0</v>
      </c>
    </row>
    <row r="189" spans="1:15" ht="12.75">
      <c r="A189" s="121"/>
      <c r="B189" s="121"/>
      <c r="C189" s="121"/>
      <c r="D189" s="121"/>
      <c r="E189" s="121"/>
      <c r="F189" s="121">
        <f>M189*3</f>
        <v>0</v>
      </c>
      <c r="G189" s="121"/>
      <c r="H189" s="122" t="s">
        <v>1762</v>
      </c>
      <c r="I189" s="122" t="s">
        <v>487</v>
      </c>
      <c r="J189" s="122" t="s">
        <v>1761</v>
      </c>
      <c r="K189" s="121">
        <v>261053001</v>
      </c>
      <c r="L189" s="123" t="s">
        <v>649</v>
      </c>
      <c r="M189" s="124">
        <v>0</v>
      </c>
      <c r="N189" s="125">
        <v>13.51</v>
      </c>
      <c r="O189" s="125">
        <f t="shared" si="3"/>
        <v>0</v>
      </c>
    </row>
    <row r="190" spans="1:15" ht="12.75">
      <c r="A190" s="121"/>
      <c r="B190" s="121"/>
      <c r="C190" s="121"/>
      <c r="D190" s="121"/>
      <c r="E190" s="121"/>
      <c r="F190" s="121"/>
      <c r="G190" s="121"/>
      <c r="H190" s="122" t="s">
        <v>54</v>
      </c>
      <c r="I190" s="122" t="s">
        <v>487</v>
      </c>
      <c r="J190" s="122" t="s">
        <v>723</v>
      </c>
      <c r="K190" s="121">
        <v>131128240</v>
      </c>
      <c r="L190" s="123" t="s">
        <v>1755</v>
      </c>
      <c r="M190" s="124">
        <v>0</v>
      </c>
      <c r="N190" s="125">
        <v>1.45</v>
      </c>
      <c r="O190" s="125">
        <f t="shared" si="3"/>
        <v>0</v>
      </c>
    </row>
    <row r="191" spans="1:15" ht="12.75">
      <c r="A191" s="121"/>
      <c r="B191" s="121"/>
      <c r="C191" s="121"/>
      <c r="D191" s="121"/>
      <c r="E191" s="121"/>
      <c r="F191" s="121"/>
      <c r="G191" s="121"/>
      <c r="H191" s="122" t="s">
        <v>460</v>
      </c>
      <c r="I191" s="122" t="s">
        <v>615</v>
      </c>
      <c r="J191" s="122" t="s">
        <v>536</v>
      </c>
      <c r="K191" s="121">
        <v>136572120</v>
      </c>
      <c r="L191" s="123" t="s">
        <v>652</v>
      </c>
      <c r="M191" s="124">
        <v>0</v>
      </c>
      <c r="N191" s="125">
        <v>1.76</v>
      </c>
      <c r="O191" s="125">
        <f t="shared" si="3"/>
        <v>0</v>
      </c>
    </row>
    <row r="192" spans="1:15" ht="12.75">
      <c r="A192" s="121"/>
      <c r="B192" s="121"/>
      <c r="C192" s="121"/>
      <c r="D192" s="121"/>
      <c r="E192" s="121"/>
      <c r="F192" s="121"/>
      <c r="G192" s="121"/>
      <c r="H192" s="122" t="s">
        <v>461</v>
      </c>
      <c r="I192" s="122" t="s">
        <v>615</v>
      </c>
      <c r="J192" s="122">
        <v>32</v>
      </c>
      <c r="K192" s="121">
        <v>136572240</v>
      </c>
      <c r="L192" s="123" t="s">
        <v>1755</v>
      </c>
      <c r="M192" s="124">
        <v>0</v>
      </c>
      <c r="N192" s="125">
        <v>1.72</v>
      </c>
      <c r="O192" s="125">
        <f t="shared" si="3"/>
        <v>0</v>
      </c>
    </row>
    <row r="193" spans="1:15" ht="12.75">
      <c r="A193" s="121"/>
      <c r="B193" s="121"/>
      <c r="C193" s="121"/>
      <c r="D193" s="121"/>
      <c r="E193" s="121"/>
      <c r="F193" s="121"/>
      <c r="G193" s="121"/>
      <c r="H193" s="122" t="s">
        <v>1790</v>
      </c>
      <c r="I193" s="122" t="s">
        <v>488</v>
      </c>
      <c r="J193" s="122" t="s">
        <v>1137</v>
      </c>
      <c r="K193" s="121">
        <v>136572600</v>
      </c>
      <c r="L193" s="123" t="s">
        <v>1792</v>
      </c>
      <c r="M193" s="124">
        <v>0</v>
      </c>
      <c r="N193" s="125">
        <v>1.61</v>
      </c>
      <c r="O193" s="125">
        <f t="shared" si="3"/>
        <v>0</v>
      </c>
    </row>
    <row r="194" spans="1:15" ht="12.75">
      <c r="A194" s="121"/>
      <c r="B194" s="121"/>
      <c r="C194" s="121"/>
      <c r="D194" s="121"/>
      <c r="E194" s="121"/>
      <c r="F194" s="121"/>
      <c r="G194" s="121"/>
      <c r="H194" s="122" t="s">
        <v>462</v>
      </c>
      <c r="I194" s="122" t="s">
        <v>488</v>
      </c>
      <c r="J194" s="122" t="s">
        <v>1737</v>
      </c>
      <c r="K194" s="121">
        <v>136140120</v>
      </c>
      <c r="L194" s="123" t="s">
        <v>652</v>
      </c>
      <c r="M194" s="124">
        <v>0</v>
      </c>
      <c r="N194" s="125">
        <v>1.86</v>
      </c>
      <c r="O194" s="125">
        <f t="shared" si="3"/>
        <v>0</v>
      </c>
    </row>
    <row r="195" spans="1:15" ht="12.75">
      <c r="A195" s="121"/>
      <c r="B195" s="121"/>
      <c r="C195" s="121"/>
      <c r="D195" s="121"/>
      <c r="E195" s="121"/>
      <c r="F195" s="121"/>
      <c r="G195" s="121"/>
      <c r="H195" s="122" t="s">
        <v>463</v>
      </c>
      <c r="I195" s="122" t="s">
        <v>488</v>
      </c>
      <c r="J195" s="122" t="s">
        <v>1738</v>
      </c>
      <c r="K195" s="121">
        <v>136140240</v>
      </c>
      <c r="L195" s="123" t="s">
        <v>1755</v>
      </c>
      <c r="M195" s="124">
        <v>0</v>
      </c>
      <c r="N195" s="125">
        <v>1.81</v>
      </c>
      <c r="O195" s="125">
        <f t="shared" si="3"/>
        <v>0</v>
      </c>
    </row>
    <row r="196" spans="1:15" ht="12.75">
      <c r="A196" s="121"/>
      <c r="B196" s="121"/>
      <c r="C196" s="121"/>
      <c r="D196" s="121"/>
      <c r="E196" s="121"/>
      <c r="F196" s="121"/>
      <c r="G196" s="121"/>
      <c r="H196" s="122" t="s">
        <v>316</v>
      </c>
      <c r="I196" s="122" t="s">
        <v>488</v>
      </c>
      <c r="J196" s="122" t="s">
        <v>1791</v>
      </c>
      <c r="K196" s="121">
        <v>136140500</v>
      </c>
      <c r="L196" s="123" t="s">
        <v>318</v>
      </c>
      <c r="M196" s="124">
        <v>0</v>
      </c>
      <c r="N196" s="125">
        <v>1.67</v>
      </c>
      <c r="O196" s="125">
        <f aca="true" t="shared" si="4" ref="O196:O232">N196*M196</f>
        <v>0</v>
      </c>
    </row>
    <row r="197" spans="1:15" ht="12.75">
      <c r="A197" s="121"/>
      <c r="B197" s="121"/>
      <c r="C197" s="121"/>
      <c r="D197" s="121"/>
      <c r="E197" s="121"/>
      <c r="F197" s="121"/>
      <c r="G197" s="121"/>
      <c r="H197" s="122" t="s">
        <v>55</v>
      </c>
      <c r="I197" s="122" t="s">
        <v>488</v>
      </c>
      <c r="J197" s="122" t="s">
        <v>1739</v>
      </c>
      <c r="K197" s="121">
        <v>136140005</v>
      </c>
      <c r="L197" s="123" t="s">
        <v>1846</v>
      </c>
      <c r="M197" s="124">
        <v>0</v>
      </c>
      <c r="N197" s="125">
        <v>2.06</v>
      </c>
      <c r="O197" s="125">
        <f t="shared" si="4"/>
        <v>0</v>
      </c>
    </row>
    <row r="198" spans="1:15" ht="12.75">
      <c r="A198" s="121"/>
      <c r="B198" s="121"/>
      <c r="C198" s="121"/>
      <c r="D198" s="121"/>
      <c r="E198" s="121"/>
      <c r="F198" s="121"/>
      <c r="G198" s="121"/>
      <c r="H198" s="122" t="s">
        <v>1586</v>
      </c>
      <c r="I198" s="122" t="s">
        <v>488</v>
      </c>
      <c r="J198" s="122" t="s">
        <v>1740</v>
      </c>
      <c r="K198" s="121">
        <v>136160120</v>
      </c>
      <c r="L198" s="123" t="s">
        <v>652</v>
      </c>
      <c r="M198" s="124">
        <v>0</v>
      </c>
      <c r="N198" s="125">
        <v>2.33</v>
      </c>
      <c r="O198" s="125">
        <f t="shared" si="4"/>
        <v>0</v>
      </c>
    </row>
    <row r="199" spans="1:15" ht="12.75">
      <c r="A199" s="121"/>
      <c r="B199" s="121"/>
      <c r="C199" s="121"/>
      <c r="D199" s="121"/>
      <c r="E199" s="121"/>
      <c r="F199" s="121"/>
      <c r="G199" s="121"/>
      <c r="H199" s="122" t="s">
        <v>1587</v>
      </c>
      <c r="I199" s="122" t="s">
        <v>488</v>
      </c>
      <c r="J199" s="122" t="s">
        <v>317</v>
      </c>
      <c r="K199" s="121">
        <v>136160240</v>
      </c>
      <c r="L199" s="123" t="s">
        <v>1755</v>
      </c>
      <c r="M199" s="124">
        <v>0</v>
      </c>
      <c r="N199" s="125">
        <v>2.28</v>
      </c>
      <c r="O199" s="125">
        <f t="shared" si="4"/>
        <v>0</v>
      </c>
    </row>
    <row r="200" spans="1:15" ht="12.75">
      <c r="A200" s="121"/>
      <c r="B200" s="121"/>
      <c r="C200" s="121"/>
      <c r="D200" s="121"/>
      <c r="E200" s="121"/>
      <c r="F200" s="121"/>
      <c r="G200" s="121"/>
      <c r="H200" s="122" t="s">
        <v>209</v>
      </c>
      <c r="I200" s="122" t="s">
        <v>488</v>
      </c>
      <c r="J200" s="122" t="s">
        <v>1138</v>
      </c>
      <c r="K200" s="121">
        <v>136160500</v>
      </c>
      <c r="L200" s="123" t="s">
        <v>318</v>
      </c>
      <c r="M200" s="124">
        <v>0</v>
      </c>
      <c r="N200" s="125">
        <v>2.23</v>
      </c>
      <c r="O200" s="125">
        <f t="shared" si="4"/>
        <v>0</v>
      </c>
    </row>
    <row r="201" spans="1:15" ht="12.75">
      <c r="A201" s="121"/>
      <c r="B201" s="121"/>
      <c r="C201" s="121"/>
      <c r="D201" s="121"/>
      <c r="E201" s="121"/>
      <c r="F201" s="121"/>
      <c r="G201" s="121"/>
      <c r="H201" s="122" t="s">
        <v>876</v>
      </c>
      <c r="I201" s="122" t="s">
        <v>488</v>
      </c>
      <c r="J201" s="122" t="s">
        <v>1741</v>
      </c>
      <c r="K201" s="121">
        <v>136160005</v>
      </c>
      <c r="L201" s="123" t="s">
        <v>1846</v>
      </c>
      <c r="M201" s="124">
        <v>0</v>
      </c>
      <c r="N201" s="125">
        <v>2.44</v>
      </c>
      <c r="O201" s="125">
        <f t="shared" si="4"/>
        <v>0</v>
      </c>
    </row>
    <row r="202" spans="1:15" ht="12.75">
      <c r="A202" s="121"/>
      <c r="B202" s="121"/>
      <c r="C202" s="121"/>
      <c r="D202" s="121"/>
      <c r="E202" s="121"/>
      <c r="F202" s="121"/>
      <c r="G202" s="121"/>
      <c r="H202" s="122" t="s">
        <v>1588</v>
      </c>
      <c r="I202" s="122" t="s">
        <v>488</v>
      </c>
      <c r="J202" s="122" t="s">
        <v>1742</v>
      </c>
      <c r="K202" s="121">
        <v>136770120</v>
      </c>
      <c r="L202" s="123" t="s">
        <v>652</v>
      </c>
      <c r="M202" s="124">
        <v>0</v>
      </c>
      <c r="N202" s="125">
        <v>2.84</v>
      </c>
      <c r="O202" s="125">
        <f t="shared" si="4"/>
        <v>0</v>
      </c>
    </row>
    <row r="203" spans="1:15" ht="12.75">
      <c r="A203" s="121"/>
      <c r="B203" s="121"/>
      <c r="C203" s="121"/>
      <c r="D203" s="121"/>
      <c r="E203" s="121"/>
      <c r="F203" s="121"/>
      <c r="G203" s="121"/>
      <c r="H203" s="122" t="s">
        <v>877</v>
      </c>
      <c r="I203" s="122" t="s">
        <v>488</v>
      </c>
      <c r="J203" s="122" t="s">
        <v>1139</v>
      </c>
      <c r="K203" s="121">
        <v>136770300</v>
      </c>
      <c r="L203" s="123" t="s">
        <v>1754</v>
      </c>
      <c r="M203" s="124">
        <v>0</v>
      </c>
      <c r="N203" s="125">
        <v>2.69</v>
      </c>
      <c r="O203" s="125">
        <f t="shared" si="4"/>
        <v>0</v>
      </c>
    </row>
    <row r="204" spans="1:15" ht="12.75">
      <c r="A204" s="121"/>
      <c r="B204" s="121"/>
      <c r="C204" s="121"/>
      <c r="D204" s="121"/>
      <c r="E204" s="121"/>
      <c r="F204" s="121"/>
      <c r="G204" s="121"/>
      <c r="H204" s="122" t="s">
        <v>878</v>
      </c>
      <c r="I204" s="122" t="s">
        <v>488</v>
      </c>
      <c r="J204" s="122" t="s">
        <v>1743</v>
      </c>
      <c r="K204" s="121">
        <v>136770005</v>
      </c>
      <c r="L204" s="123" t="s">
        <v>1846</v>
      </c>
      <c r="M204" s="124">
        <v>0</v>
      </c>
      <c r="N204" s="125">
        <v>3.06</v>
      </c>
      <c r="O204" s="125">
        <f t="shared" si="4"/>
        <v>0</v>
      </c>
    </row>
    <row r="205" spans="1:15" ht="12.75">
      <c r="A205" s="121"/>
      <c r="B205" s="121"/>
      <c r="C205" s="121"/>
      <c r="D205" s="121"/>
      <c r="E205" s="121"/>
      <c r="F205" s="121"/>
      <c r="G205" s="121"/>
      <c r="H205" s="122" t="s">
        <v>996</v>
      </c>
      <c r="I205" s="122" t="s">
        <v>488</v>
      </c>
      <c r="J205" s="122" t="s">
        <v>1140</v>
      </c>
      <c r="K205" s="121">
        <v>136900005</v>
      </c>
      <c r="L205" s="123" t="s">
        <v>1846</v>
      </c>
      <c r="M205" s="124">
        <v>0</v>
      </c>
      <c r="N205" s="125">
        <v>4.75</v>
      </c>
      <c r="O205" s="125">
        <f t="shared" si="4"/>
        <v>0</v>
      </c>
    </row>
    <row r="206" spans="1:15" ht="14.25">
      <c r="A206" s="121"/>
      <c r="B206" s="121"/>
      <c r="C206" s="121"/>
      <c r="D206" s="121"/>
      <c r="E206" s="121"/>
      <c r="F206" s="121"/>
      <c r="G206" s="121"/>
      <c r="H206" s="122" t="s">
        <v>879</v>
      </c>
      <c r="I206" s="122" t="s">
        <v>488</v>
      </c>
      <c r="J206" s="122" t="s">
        <v>1141</v>
      </c>
      <c r="K206" s="121">
        <v>228950002</v>
      </c>
      <c r="L206" s="123" t="s">
        <v>1591</v>
      </c>
      <c r="M206" s="124">
        <v>0</v>
      </c>
      <c r="N206" s="125">
        <v>1.3</v>
      </c>
      <c r="O206" s="125">
        <f t="shared" si="4"/>
        <v>0</v>
      </c>
    </row>
    <row r="207" spans="1:15" ht="14.25">
      <c r="A207" s="121"/>
      <c r="B207" s="121"/>
      <c r="C207" s="121"/>
      <c r="D207" s="121"/>
      <c r="E207" s="121"/>
      <c r="F207" s="121"/>
      <c r="G207" s="121"/>
      <c r="H207" s="122" t="s">
        <v>880</v>
      </c>
      <c r="I207" s="122" t="s">
        <v>488</v>
      </c>
      <c r="J207" s="122" t="s">
        <v>997</v>
      </c>
      <c r="K207" s="121">
        <v>227833001</v>
      </c>
      <c r="L207" s="123" t="s">
        <v>1591</v>
      </c>
      <c r="M207" s="124">
        <v>0</v>
      </c>
      <c r="N207" s="125">
        <v>1.07</v>
      </c>
      <c r="O207" s="125">
        <f t="shared" si="4"/>
        <v>0</v>
      </c>
    </row>
    <row r="208" spans="1:15" ht="14.25">
      <c r="A208" s="121"/>
      <c r="B208" s="121"/>
      <c r="C208" s="121"/>
      <c r="D208" s="121"/>
      <c r="E208" s="121"/>
      <c r="F208" s="121"/>
      <c r="G208" s="121"/>
      <c r="H208" s="122" t="s">
        <v>324</v>
      </c>
      <c r="I208" s="122" t="s">
        <v>489</v>
      </c>
      <c r="J208" s="122" t="s">
        <v>1142</v>
      </c>
      <c r="K208" s="121">
        <v>239333001</v>
      </c>
      <c r="L208" s="123" t="s">
        <v>1591</v>
      </c>
      <c r="M208" s="124">
        <v>0</v>
      </c>
      <c r="N208" s="125">
        <v>1.22</v>
      </c>
      <c r="O208" s="125">
        <f t="shared" si="4"/>
        <v>0</v>
      </c>
    </row>
    <row r="209" spans="1:15" ht="14.25">
      <c r="A209" s="121"/>
      <c r="B209" s="121"/>
      <c r="C209" s="121"/>
      <c r="D209" s="121"/>
      <c r="E209" s="121"/>
      <c r="F209" s="121"/>
      <c r="G209" s="121"/>
      <c r="H209" s="122" t="s">
        <v>325</v>
      </c>
      <c r="I209" s="122" t="s">
        <v>489</v>
      </c>
      <c r="J209" s="122" t="s">
        <v>1143</v>
      </c>
      <c r="K209" s="121">
        <v>239343001</v>
      </c>
      <c r="L209" s="123" t="s">
        <v>1591</v>
      </c>
      <c r="M209" s="124">
        <v>0</v>
      </c>
      <c r="N209" s="125">
        <v>1.54</v>
      </c>
      <c r="O209" s="125">
        <f t="shared" si="4"/>
        <v>0</v>
      </c>
    </row>
    <row r="210" spans="1:15" ht="14.25">
      <c r="A210" s="121"/>
      <c r="B210" s="121"/>
      <c r="C210" s="121"/>
      <c r="D210" s="121"/>
      <c r="E210" s="121"/>
      <c r="F210" s="121"/>
      <c r="G210" s="121"/>
      <c r="H210" s="122" t="s">
        <v>1547</v>
      </c>
      <c r="I210" s="122" t="s">
        <v>489</v>
      </c>
      <c r="J210" s="122" t="s">
        <v>1144</v>
      </c>
      <c r="K210" s="121">
        <v>239193001</v>
      </c>
      <c r="L210" s="123" t="s">
        <v>1591</v>
      </c>
      <c r="M210" s="124">
        <v>0</v>
      </c>
      <c r="N210" s="125">
        <v>2.6</v>
      </c>
      <c r="O210" s="125">
        <f t="shared" si="4"/>
        <v>0</v>
      </c>
    </row>
    <row r="211" spans="1:15" ht="12.75">
      <c r="A211" s="132"/>
      <c r="B211" s="132"/>
      <c r="C211" s="132"/>
      <c r="D211" s="132"/>
      <c r="E211" s="132"/>
      <c r="F211" s="132"/>
      <c r="G211" s="132"/>
      <c r="H211" s="133" t="s">
        <v>590</v>
      </c>
      <c r="I211" s="133" t="s">
        <v>489</v>
      </c>
      <c r="J211" s="133" t="s">
        <v>1145</v>
      </c>
      <c r="K211" s="132">
        <v>240251001</v>
      </c>
      <c r="L211" s="134" t="s">
        <v>650</v>
      </c>
      <c r="M211" s="135">
        <v>0</v>
      </c>
      <c r="N211" s="136">
        <v>174.89</v>
      </c>
      <c r="O211" s="125">
        <f t="shared" si="4"/>
        <v>0</v>
      </c>
    </row>
    <row r="212" spans="1:15" ht="12.75">
      <c r="A212" s="132"/>
      <c r="B212" s="132"/>
      <c r="C212" s="132"/>
      <c r="D212" s="132"/>
      <c r="E212" s="132"/>
      <c r="F212" s="132"/>
      <c r="G212" s="132"/>
      <c r="H212" s="133" t="s">
        <v>591</v>
      </c>
      <c r="I212" s="133" t="s">
        <v>489</v>
      </c>
      <c r="J212" s="133" t="s">
        <v>1146</v>
      </c>
      <c r="K212" s="132">
        <v>250447002</v>
      </c>
      <c r="L212" s="134" t="s">
        <v>650</v>
      </c>
      <c r="M212" s="135">
        <v>0</v>
      </c>
      <c r="N212" s="136">
        <v>151.68</v>
      </c>
      <c r="O212" s="125">
        <f t="shared" si="4"/>
        <v>0</v>
      </c>
    </row>
    <row r="213" spans="1:15" ht="12.75">
      <c r="A213" s="132"/>
      <c r="B213" s="132"/>
      <c r="C213" s="132"/>
      <c r="D213" s="132"/>
      <c r="E213" s="132"/>
      <c r="F213" s="132"/>
      <c r="G213" s="132"/>
      <c r="H213" s="133" t="s">
        <v>592</v>
      </c>
      <c r="I213" s="133" t="s">
        <v>1723</v>
      </c>
      <c r="J213" s="133" t="s">
        <v>1550</v>
      </c>
      <c r="K213" s="132">
        <v>240261001</v>
      </c>
      <c r="L213" s="134" t="s">
        <v>650</v>
      </c>
      <c r="M213" s="135">
        <v>0</v>
      </c>
      <c r="N213" s="136">
        <v>217.52</v>
      </c>
      <c r="O213" s="125">
        <f t="shared" si="4"/>
        <v>0</v>
      </c>
    </row>
    <row r="214" spans="1:15" ht="12.75">
      <c r="A214" s="132"/>
      <c r="B214" s="132"/>
      <c r="C214" s="132"/>
      <c r="D214" s="132"/>
      <c r="E214" s="132"/>
      <c r="F214" s="132"/>
      <c r="G214" s="132"/>
      <c r="H214" s="133" t="s">
        <v>593</v>
      </c>
      <c r="I214" s="133" t="s">
        <v>1723</v>
      </c>
      <c r="J214" s="133" t="s">
        <v>1550</v>
      </c>
      <c r="K214" s="132">
        <v>250457002</v>
      </c>
      <c r="L214" s="134" t="s">
        <v>650</v>
      </c>
      <c r="M214" s="135">
        <v>0</v>
      </c>
      <c r="N214" s="136">
        <v>172.39</v>
      </c>
      <c r="O214" s="125">
        <f t="shared" si="4"/>
        <v>0</v>
      </c>
    </row>
    <row r="215" spans="1:15" ht="12.75">
      <c r="A215" s="132"/>
      <c r="B215" s="132"/>
      <c r="C215" s="132"/>
      <c r="D215" s="132"/>
      <c r="E215" s="132"/>
      <c r="F215" s="132"/>
      <c r="G215" s="132"/>
      <c r="H215" s="133" t="s">
        <v>1840</v>
      </c>
      <c r="I215" s="133" t="s">
        <v>1723</v>
      </c>
      <c r="J215" s="133" t="s">
        <v>1551</v>
      </c>
      <c r="K215" s="132">
        <v>240271001</v>
      </c>
      <c r="L215" s="134" t="s">
        <v>650</v>
      </c>
      <c r="M215" s="135">
        <v>0</v>
      </c>
      <c r="N215" s="136">
        <v>240.47</v>
      </c>
      <c r="O215" s="125">
        <f t="shared" si="4"/>
        <v>0</v>
      </c>
    </row>
    <row r="216" spans="1:15" ht="12.75">
      <c r="A216" s="132"/>
      <c r="B216" s="132"/>
      <c r="C216" s="132"/>
      <c r="D216" s="132"/>
      <c r="E216" s="132"/>
      <c r="F216" s="132"/>
      <c r="G216" s="132"/>
      <c r="H216" s="133" t="s">
        <v>1841</v>
      </c>
      <c r="I216" s="133"/>
      <c r="J216" s="133"/>
      <c r="K216" s="132">
        <v>240281001</v>
      </c>
      <c r="L216" s="134" t="s">
        <v>650</v>
      </c>
      <c r="M216" s="135">
        <v>0</v>
      </c>
      <c r="N216" s="136">
        <v>251.4</v>
      </c>
      <c r="O216" s="125">
        <f t="shared" si="4"/>
        <v>0</v>
      </c>
    </row>
    <row r="217" spans="1:15" ht="12.75">
      <c r="A217" s="132"/>
      <c r="B217" s="132"/>
      <c r="C217" s="132"/>
      <c r="D217" s="132"/>
      <c r="E217" s="132"/>
      <c r="F217" s="132"/>
      <c r="G217" s="132"/>
      <c r="H217" s="133" t="s">
        <v>1842</v>
      </c>
      <c r="I217" s="133" t="s">
        <v>1723</v>
      </c>
      <c r="J217" s="133" t="s">
        <v>1551</v>
      </c>
      <c r="K217" s="132">
        <v>250467002</v>
      </c>
      <c r="L217" s="134" t="s">
        <v>650</v>
      </c>
      <c r="M217" s="135">
        <v>0</v>
      </c>
      <c r="N217" s="136">
        <v>193.09</v>
      </c>
      <c r="O217" s="125">
        <f t="shared" si="4"/>
        <v>0</v>
      </c>
    </row>
    <row r="218" spans="1:15" ht="12.75">
      <c r="A218" s="132"/>
      <c r="B218" s="132"/>
      <c r="C218" s="132"/>
      <c r="D218" s="132"/>
      <c r="E218" s="132"/>
      <c r="F218" s="132"/>
      <c r="G218" s="132"/>
      <c r="H218" s="133" t="s">
        <v>1843</v>
      </c>
      <c r="I218" s="133" t="s">
        <v>1723</v>
      </c>
      <c r="J218" s="133" t="s">
        <v>1552</v>
      </c>
      <c r="K218" s="132">
        <v>240291001</v>
      </c>
      <c r="L218" s="134" t="s">
        <v>650</v>
      </c>
      <c r="M218" s="135">
        <v>0</v>
      </c>
      <c r="N218" s="136">
        <v>273.26</v>
      </c>
      <c r="O218" s="125">
        <f t="shared" si="4"/>
        <v>0</v>
      </c>
    </row>
    <row r="219" spans="1:15" ht="12.75">
      <c r="A219" s="132"/>
      <c r="B219" s="132"/>
      <c r="C219" s="132"/>
      <c r="D219" s="132"/>
      <c r="E219" s="132"/>
      <c r="F219" s="132"/>
      <c r="G219" s="132"/>
      <c r="H219" s="133" t="s">
        <v>1844</v>
      </c>
      <c r="I219" s="133" t="s">
        <v>1723</v>
      </c>
      <c r="J219" s="133" t="s">
        <v>1552</v>
      </c>
      <c r="K219" s="132">
        <v>250477002</v>
      </c>
      <c r="L219" s="134" t="s">
        <v>650</v>
      </c>
      <c r="M219" s="135">
        <v>0</v>
      </c>
      <c r="N219" s="136">
        <v>213.8</v>
      </c>
      <c r="O219" s="125">
        <f t="shared" si="4"/>
        <v>0</v>
      </c>
    </row>
    <row r="220" spans="1:15" ht="12.75">
      <c r="A220" s="132"/>
      <c r="B220" s="132"/>
      <c r="C220" s="132"/>
      <c r="D220" s="132"/>
      <c r="E220" s="132"/>
      <c r="F220" s="132"/>
      <c r="G220" s="132"/>
      <c r="H220" s="133" t="s">
        <v>1845</v>
      </c>
      <c r="I220" s="133" t="s">
        <v>1723</v>
      </c>
      <c r="J220" s="133" t="s">
        <v>1147</v>
      </c>
      <c r="K220" s="132">
        <v>240301001</v>
      </c>
      <c r="L220" s="134" t="s">
        <v>650</v>
      </c>
      <c r="M220" s="135">
        <v>0</v>
      </c>
      <c r="N220" s="136">
        <v>239.05</v>
      </c>
      <c r="O220" s="125">
        <f t="shared" si="4"/>
        <v>0</v>
      </c>
    </row>
    <row r="221" spans="1:15" ht="12.75">
      <c r="A221" s="121"/>
      <c r="B221" s="121"/>
      <c r="C221" s="121"/>
      <c r="D221" s="121"/>
      <c r="E221" s="121"/>
      <c r="F221" s="121"/>
      <c r="G221" s="121"/>
      <c r="H221" s="122" t="s">
        <v>554</v>
      </c>
      <c r="I221" s="122" t="s">
        <v>1723</v>
      </c>
      <c r="J221" s="122" t="s">
        <v>1565</v>
      </c>
      <c r="K221" s="121">
        <v>250567002</v>
      </c>
      <c r="L221" s="123" t="s">
        <v>650</v>
      </c>
      <c r="M221" s="124">
        <v>0</v>
      </c>
      <c r="N221" s="125">
        <v>124.14</v>
      </c>
      <c r="O221" s="125">
        <f t="shared" si="4"/>
        <v>0</v>
      </c>
    </row>
    <row r="222" spans="1:15" ht="12.75">
      <c r="A222" s="121"/>
      <c r="B222" s="121"/>
      <c r="C222" s="121"/>
      <c r="D222" s="121"/>
      <c r="E222" s="121"/>
      <c r="F222" s="121"/>
      <c r="G222" s="121"/>
      <c r="H222" s="122" t="s">
        <v>555</v>
      </c>
      <c r="I222" s="122" t="s">
        <v>1723</v>
      </c>
      <c r="J222" s="122" t="s">
        <v>1553</v>
      </c>
      <c r="K222" s="121">
        <v>250577002</v>
      </c>
      <c r="L222" s="123" t="s">
        <v>650</v>
      </c>
      <c r="M222" s="124">
        <v>0</v>
      </c>
      <c r="N222" s="125">
        <v>147.84</v>
      </c>
      <c r="O222" s="125">
        <f t="shared" si="4"/>
        <v>0</v>
      </c>
    </row>
    <row r="223" spans="1:15" ht="12.75">
      <c r="A223" s="121"/>
      <c r="B223" s="121"/>
      <c r="C223" s="121"/>
      <c r="D223" s="121"/>
      <c r="E223" s="121"/>
      <c r="F223" s="121"/>
      <c r="G223" s="121"/>
      <c r="H223" s="122" t="s">
        <v>556</v>
      </c>
      <c r="I223" s="122" t="s">
        <v>1723</v>
      </c>
      <c r="J223" s="122" t="s">
        <v>1554</v>
      </c>
      <c r="K223" s="121">
        <v>250587002</v>
      </c>
      <c r="L223" s="123" t="s">
        <v>650</v>
      </c>
      <c r="M223" s="124">
        <v>0</v>
      </c>
      <c r="N223" s="125">
        <v>172.39</v>
      </c>
      <c r="O223" s="125">
        <f t="shared" si="4"/>
        <v>0</v>
      </c>
    </row>
    <row r="224" spans="1:15" ht="12.75">
      <c r="A224" s="121"/>
      <c r="B224" s="121"/>
      <c r="C224" s="121"/>
      <c r="D224" s="121"/>
      <c r="E224" s="121"/>
      <c r="F224" s="121"/>
      <c r="G224" s="121"/>
      <c r="H224" s="122" t="s">
        <v>557</v>
      </c>
      <c r="I224" s="122" t="s">
        <v>1723</v>
      </c>
      <c r="J224" s="122" t="s">
        <v>1555</v>
      </c>
      <c r="K224" s="121">
        <v>250597002</v>
      </c>
      <c r="L224" s="123" t="s">
        <v>650</v>
      </c>
      <c r="M224" s="124">
        <v>0</v>
      </c>
      <c r="N224" s="125">
        <v>202.31</v>
      </c>
      <c r="O224" s="125">
        <f t="shared" si="4"/>
        <v>0</v>
      </c>
    </row>
    <row r="225" spans="1:15" ht="12.75">
      <c r="A225" s="121"/>
      <c r="B225" s="121"/>
      <c r="C225" s="121"/>
      <c r="D225" s="121"/>
      <c r="E225" s="121"/>
      <c r="F225" s="121"/>
      <c r="G225" s="121"/>
      <c r="H225" s="122" t="s">
        <v>558</v>
      </c>
      <c r="I225" s="122" t="s">
        <v>1723</v>
      </c>
      <c r="J225" s="122" t="s">
        <v>1556</v>
      </c>
      <c r="K225" s="121">
        <v>240361001</v>
      </c>
      <c r="L225" s="123" t="s">
        <v>650</v>
      </c>
      <c r="M225" s="124">
        <v>0</v>
      </c>
      <c r="N225" s="125">
        <v>222.18</v>
      </c>
      <c r="O225" s="125">
        <f t="shared" si="4"/>
        <v>0</v>
      </c>
    </row>
    <row r="226" spans="1:15" ht="12.75">
      <c r="A226" s="121"/>
      <c r="B226" s="121"/>
      <c r="C226" s="121"/>
      <c r="D226" s="121"/>
      <c r="E226" s="121"/>
      <c r="F226" s="121"/>
      <c r="G226" s="121"/>
      <c r="H226" s="122" t="s">
        <v>881</v>
      </c>
      <c r="I226" s="122" t="s">
        <v>1723</v>
      </c>
      <c r="J226" s="122" t="s">
        <v>886</v>
      </c>
      <c r="K226" s="121">
        <v>228880001</v>
      </c>
      <c r="L226" s="123" t="s">
        <v>1590</v>
      </c>
      <c r="M226" s="124">
        <v>0</v>
      </c>
      <c r="N226" s="125">
        <v>2.44</v>
      </c>
      <c r="O226" s="125">
        <f t="shared" si="4"/>
        <v>0</v>
      </c>
    </row>
    <row r="227" spans="1:15" ht="12.75">
      <c r="A227" s="121"/>
      <c r="B227" s="121"/>
      <c r="C227" s="121"/>
      <c r="D227" s="121"/>
      <c r="E227" s="121"/>
      <c r="F227" s="121"/>
      <c r="G227" s="121"/>
      <c r="H227" s="122" t="s">
        <v>1772</v>
      </c>
      <c r="I227" s="122" t="s">
        <v>1723</v>
      </c>
      <c r="J227" s="122" t="s">
        <v>1557</v>
      </c>
      <c r="K227" s="121">
        <v>246014001</v>
      </c>
      <c r="L227" s="123" t="s">
        <v>1756</v>
      </c>
      <c r="M227" s="124">
        <v>0</v>
      </c>
      <c r="N227" s="125">
        <v>2.41</v>
      </c>
      <c r="O227" s="125">
        <f t="shared" si="4"/>
        <v>0</v>
      </c>
    </row>
    <row r="228" spans="1:15" ht="12.75">
      <c r="A228" s="121"/>
      <c r="B228" s="121"/>
      <c r="C228" s="121"/>
      <c r="D228" s="121"/>
      <c r="E228" s="121"/>
      <c r="F228" s="121"/>
      <c r="G228" s="121"/>
      <c r="H228" s="122" t="s">
        <v>1773</v>
      </c>
      <c r="I228" s="122" t="s">
        <v>1723</v>
      </c>
      <c r="J228" s="122" t="s">
        <v>885</v>
      </c>
      <c r="K228" s="121">
        <v>240241001</v>
      </c>
      <c r="L228" s="123" t="s">
        <v>1756</v>
      </c>
      <c r="M228" s="124">
        <v>0</v>
      </c>
      <c r="N228" s="125">
        <v>2.51</v>
      </c>
      <c r="O228" s="125">
        <f t="shared" si="4"/>
        <v>0</v>
      </c>
    </row>
    <row r="229" spans="1:15" ht="12.75">
      <c r="A229" s="121"/>
      <c r="B229" s="121"/>
      <c r="C229" s="121"/>
      <c r="D229" s="121"/>
      <c r="E229" s="121"/>
      <c r="F229" s="121"/>
      <c r="G229" s="121"/>
      <c r="H229" s="122" t="s">
        <v>1774</v>
      </c>
      <c r="I229" s="122" t="s">
        <v>1723</v>
      </c>
      <c r="J229" s="122" t="s">
        <v>1558</v>
      </c>
      <c r="K229" s="121">
        <v>243984001</v>
      </c>
      <c r="L229" s="123" t="s">
        <v>1756</v>
      </c>
      <c r="M229" s="124">
        <v>0</v>
      </c>
      <c r="N229" s="125">
        <v>2.4</v>
      </c>
      <c r="O229" s="125">
        <f t="shared" si="4"/>
        <v>0</v>
      </c>
    </row>
    <row r="230" spans="1:15" ht="12.75">
      <c r="A230" s="121"/>
      <c r="B230" s="121"/>
      <c r="C230" s="121"/>
      <c r="D230" s="121"/>
      <c r="E230" s="121"/>
      <c r="F230" s="121"/>
      <c r="G230" s="121"/>
      <c r="H230" s="122" t="s">
        <v>1775</v>
      </c>
      <c r="I230" s="122" t="s">
        <v>1723</v>
      </c>
      <c r="J230" s="122" t="s">
        <v>1559</v>
      </c>
      <c r="K230" s="121">
        <v>244248002</v>
      </c>
      <c r="L230" s="123" t="s">
        <v>1756</v>
      </c>
      <c r="M230" s="124">
        <v>0</v>
      </c>
      <c r="N230" s="125">
        <v>2.5</v>
      </c>
      <c r="O230" s="125">
        <f t="shared" si="4"/>
        <v>0</v>
      </c>
    </row>
    <row r="231" spans="1:15" ht="12.75">
      <c r="A231" s="121"/>
      <c r="B231" s="121"/>
      <c r="C231" s="121"/>
      <c r="D231" s="121"/>
      <c r="E231" s="121"/>
      <c r="F231" s="121"/>
      <c r="G231" s="121"/>
      <c r="H231" s="122" t="s">
        <v>807</v>
      </c>
      <c r="I231" s="122" t="s">
        <v>1723</v>
      </c>
      <c r="J231" s="122" t="s">
        <v>1560</v>
      </c>
      <c r="K231" s="121">
        <v>228890001</v>
      </c>
      <c r="L231" s="123" t="s">
        <v>1590</v>
      </c>
      <c r="M231" s="124">
        <v>0</v>
      </c>
      <c r="N231" s="125">
        <v>0.67</v>
      </c>
      <c r="O231" s="125">
        <f t="shared" si="4"/>
        <v>0</v>
      </c>
    </row>
    <row r="232" spans="1:15" ht="12.75">
      <c r="A232" s="121"/>
      <c r="B232" s="121"/>
      <c r="C232" s="121"/>
      <c r="D232" s="121"/>
      <c r="E232" s="121"/>
      <c r="F232" s="121"/>
      <c r="G232" s="121"/>
      <c r="H232" s="122" t="s">
        <v>727</v>
      </c>
      <c r="I232" s="122" t="s">
        <v>1723</v>
      </c>
      <c r="J232" s="122" t="s">
        <v>1561</v>
      </c>
      <c r="K232" s="121">
        <v>268172001</v>
      </c>
      <c r="L232" s="123" t="s">
        <v>1589</v>
      </c>
      <c r="M232" s="124">
        <v>0</v>
      </c>
      <c r="N232" s="125">
        <v>32.1</v>
      </c>
      <c r="O232" s="125">
        <f t="shared" si="4"/>
        <v>0</v>
      </c>
    </row>
    <row r="234" spans="14:15" ht="12.75">
      <c r="N234" s="73"/>
      <c r="O234" s="73"/>
    </row>
  </sheetData>
  <sheetProtection/>
  <autoFilter ref="A2:O232"/>
  <conditionalFormatting sqref="A211:H220 K211:K220">
    <cfRule type="expression" priority="3" dxfId="0" stopIfTrue="1">
      <formula>$M211&lt;&gt;0</formula>
    </cfRule>
  </conditionalFormatting>
  <conditionalFormatting sqref="N211:N220">
    <cfRule type="expression" priority="1" dxfId="0" stopIfTrue="1">
      <formula>$M211&lt;&gt;0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0"/>
  <sheetViews>
    <sheetView zoomScaleSheetLayoutView="100" zoomScalePageLayoutView="0" workbookViewId="0" topLeftCell="A1">
      <selection activeCell="H4" sqref="H4"/>
    </sheetView>
  </sheetViews>
  <sheetFormatPr defaultColWidth="9.140625" defaultRowHeight="12.75"/>
  <cols>
    <col min="1" max="1" width="9.140625" style="0" customWidth="1"/>
    <col min="2" max="2" width="60.140625" style="0" customWidth="1"/>
    <col min="3" max="4" width="0" style="0" hidden="1" customWidth="1"/>
    <col min="5" max="5" width="12.8515625" style="0" customWidth="1"/>
    <col min="6" max="6" width="12.00390625" style="0" customWidth="1"/>
    <col min="7" max="9" width="8.28125" style="0" customWidth="1"/>
  </cols>
  <sheetData>
    <row r="1" spans="1:9" ht="26.25" thickBot="1">
      <c r="A1" s="164" t="s">
        <v>1877</v>
      </c>
      <c r="B1" s="163" t="s">
        <v>1861</v>
      </c>
      <c r="C1" s="163" t="s">
        <v>1733</v>
      </c>
      <c r="D1" s="163" t="s">
        <v>1563</v>
      </c>
      <c r="E1" s="165" t="s">
        <v>1184</v>
      </c>
      <c r="F1" s="166" t="s">
        <v>1081</v>
      </c>
      <c r="G1" s="167" t="s">
        <v>1878</v>
      </c>
      <c r="H1" s="179" t="s">
        <v>1879</v>
      </c>
      <c r="I1" s="179" t="s">
        <v>1880</v>
      </c>
    </row>
    <row r="2" spans="1:9" ht="14.25">
      <c r="A2" s="146"/>
      <c r="B2" s="147" t="s">
        <v>1667</v>
      </c>
      <c r="C2" s="148" t="s">
        <v>1148</v>
      </c>
      <c r="D2" s="148" t="s">
        <v>1071</v>
      </c>
      <c r="E2" s="146">
        <v>123134001</v>
      </c>
      <c r="F2" s="149" t="s">
        <v>1590</v>
      </c>
      <c r="G2" s="149">
        <v>0</v>
      </c>
      <c r="H2" s="150">
        <v>0.78</v>
      </c>
      <c r="I2" s="150">
        <f>H2*G2</f>
        <v>0</v>
      </c>
    </row>
    <row r="3" spans="1:9" ht="15">
      <c r="A3" s="151"/>
      <c r="B3" s="152" t="s">
        <v>1668</v>
      </c>
      <c r="C3" s="148" t="s">
        <v>490</v>
      </c>
      <c r="D3" s="148" t="s">
        <v>1149</v>
      </c>
      <c r="E3" s="151">
        <v>121454001</v>
      </c>
      <c r="F3" s="149" t="s">
        <v>1756</v>
      </c>
      <c r="G3" s="149">
        <v>0</v>
      </c>
      <c r="H3" s="153">
        <v>0.971702</v>
      </c>
      <c r="I3" s="150">
        <f aca="true" t="shared" si="0" ref="I3:I66">H3*G3</f>
        <v>0</v>
      </c>
    </row>
    <row r="4" spans="1:9" ht="14.25">
      <c r="A4" s="146"/>
      <c r="B4" s="147" t="s">
        <v>1370</v>
      </c>
      <c r="C4" s="148" t="s">
        <v>490</v>
      </c>
      <c r="D4" s="148" t="s">
        <v>1744</v>
      </c>
      <c r="E4" s="146">
        <v>121464001</v>
      </c>
      <c r="F4" s="149" t="s">
        <v>1756</v>
      </c>
      <c r="G4" s="149">
        <v>0</v>
      </c>
      <c r="H4" s="150">
        <v>1.5</v>
      </c>
      <c r="I4" s="150">
        <f t="shared" si="0"/>
        <v>0</v>
      </c>
    </row>
    <row r="5" spans="1:9" ht="14.25">
      <c r="A5" s="146"/>
      <c r="B5" s="147" t="s">
        <v>1372</v>
      </c>
      <c r="C5" s="148" t="s">
        <v>490</v>
      </c>
      <c r="D5" s="148" t="s">
        <v>1150</v>
      </c>
      <c r="E5" s="146">
        <v>123334001</v>
      </c>
      <c r="F5" s="149" t="s">
        <v>1756</v>
      </c>
      <c r="G5" s="149">
        <v>0</v>
      </c>
      <c r="H5" s="150">
        <v>1.38</v>
      </c>
      <c r="I5" s="150">
        <f t="shared" si="0"/>
        <v>0</v>
      </c>
    </row>
    <row r="6" spans="1:9" ht="15">
      <c r="A6" s="151"/>
      <c r="B6" s="152" t="s">
        <v>56</v>
      </c>
      <c r="C6" s="148" t="s">
        <v>490</v>
      </c>
      <c r="D6" s="148" t="s">
        <v>1745</v>
      </c>
      <c r="E6" s="151">
        <v>121474001</v>
      </c>
      <c r="F6" s="149" t="s">
        <v>1756</v>
      </c>
      <c r="G6" s="149">
        <v>0</v>
      </c>
      <c r="H6" s="153">
        <v>2.4637599999999997</v>
      </c>
      <c r="I6" s="150">
        <f t="shared" si="0"/>
        <v>0</v>
      </c>
    </row>
    <row r="7" spans="1:9" ht="14.25">
      <c r="A7" s="146"/>
      <c r="B7" s="147" t="s">
        <v>1669</v>
      </c>
      <c r="C7" s="148" t="s">
        <v>1151</v>
      </c>
      <c r="D7" s="148" t="s">
        <v>1071</v>
      </c>
      <c r="E7" s="146">
        <v>120624001</v>
      </c>
      <c r="F7" s="149" t="s">
        <v>1590</v>
      </c>
      <c r="G7" s="149">
        <v>0</v>
      </c>
      <c r="H7" s="150">
        <v>6.78</v>
      </c>
      <c r="I7" s="150">
        <f t="shared" si="0"/>
        <v>0</v>
      </c>
    </row>
    <row r="8" spans="1:9" ht="14.25">
      <c r="A8" s="146"/>
      <c r="B8" s="147" t="s">
        <v>1703</v>
      </c>
      <c r="C8" s="148" t="s">
        <v>728</v>
      </c>
      <c r="D8" s="148" t="s">
        <v>729</v>
      </c>
      <c r="E8" s="146">
        <v>128933002</v>
      </c>
      <c r="F8" s="149" t="s">
        <v>650</v>
      </c>
      <c r="G8" s="149">
        <v>0</v>
      </c>
      <c r="H8" s="150">
        <v>2.09</v>
      </c>
      <c r="I8" s="150">
        <f t="shared" si="0"/>
        <v>0</v>
      </c>
    </row>
    <row r="9" spans="1:9" ht="15">
      <c r="A9" s="151"/>
      <c r="B9" s="154" t="s">
        <v>1704</v>
      </c>
      <c r="C9" s="148" t="s">
        <v>808</v>
      </c>
      <c r="D9" s="148"/>
      <c r="E9" s="151">
        <v>128943003</v>
      </c>
      <c r="F9" s="149" t="s">
        <v>1605</v>
      </c>
      <c r="G9" s="149">
        <v>0</v>
      </c>
      <c r="H9" s="155">
        <v>2.74</v>
      </c>
      <c r="I9" s="150">
        <f t="shared" si="0"/>
        <v>0</v>
      </c>
    </row>
    <row r="10" spans="1:9" ht="14.25">
      <c r="A10" s="146"/>
      <c r="B10" s="147" t="s">
        <v>1705</v>
      </c>
      <c r="C10" s="148" t="s">
        <v>809</v>
      </c>
      <c r="D10" s="148"/>
      <c r="E10" s="146">
        <v>128953003</v>
      </c>
      <c r="F10" s="149" t="s">
        <v>1605</v>
      </c>
      <c r="G10" s="149">
        <v>0</v>
      </c>
      <c r="H10" s="150">
        <v>3.66</v>
      </c>
      <c r="I10" s="150">
        <f t="shared" si="0"/>
        <v>0</v>
      </c>
    </row>
    <row r="11" spans="1:9" ht="14.25">
      <c r="A11" s="146"/>
      <c r="B11" s="147" t="s">
        <v>1670</v>
      </c>
      <c r="C11" s="148" t="s">
        <v>810</v>
      </c>
      <c r="D11" s="148"/>
      <c r="E11" s="146">
        <v>123144001</v>
      </c>
      <c r="F11" s="149" t="s">
        <v>1605</v>
      </c>
      <c r="G11" s="149">
        <v>0</v>
      </c>
      <c r="H11" s="150">
        <v>2.09</v>
      </c>
      <c r="I11" s="150">
        <f t="shared" si="0"/>
        <v>0</v>
      </c>
    </row>
    <row r="12" spans="1:9" ht="14.25">
      <c r="A12" s="146"/>
      <c r="B12" s="147" t="s">
        <v>57</v>
      </c>
      <c r="C12" s="148" t="s">
        <v>811</v>
      </c>
      <c r="D12" s="148"/>
      <c r="E12" s="146">
        <v>121484001</v>
      </c>
      <c r="F12" s="149" t="s">
        <v>1605</v>
      </c>
      <c r="G12" s="149">
        <v>0</v>
      </c>
      <c r="H12" s="150">
        <v>2.29</v>
      </c>
      <c r="I12" s="150">
        <f t="shared" si="0"/>
        <v>0</v>
      </c>
    </row>
    <row r="13" spans="1:9" ht="14.25">
      <c r="A13" s="146"/>
      <c r="B13" s="147" t="s">
        <v>1671</v>
      </c>
      <c r="C13" s="148" t="s">
        <v>812</v>
      </c>
      <c r="D13" s="148"/>
      <c r="E13" s="146">
        <v>121584001</v>
      </c>
      <c r="F13" s="149" t="s">
        <v>1605</v>
      </c>
      <c r="G13" s="149">
        <v>0</v>
      </c>
      <c r="H13" s="150">
        <v>5.16</v>
      </c>
      <c r="I13" s="150">
        <f t="shared" si="0"/>
        <v>0</v>
      </c>
    </row>
    <row r="14" spans="1:9" ht="14.25">
      <c r="A14" s="146"/>
      <c r="B14" s="147" t="s">
        <v>59</v>
      </c>
      <c r="C14" s="148" t="s">
        <v>813</v>
      </c>
      <c r="D14" s="148"/>
      <c r="E14" s="146">
        <v>123344001</v>
      </c>
      <c r="F14" s="149" t="s">
        <v>1605</v>
      </c>
      <c r="G14" s="149">
        <v>0</v>
      </c>
      <c r="H14" s="150">
        <v>5.08</v>
      </c>
      <c r="I14" s="150">
        <f t="shared" si="0"/>
        <v>0</v>
      </c>
    </row>
    <row r="15" spans="1:9" ht="14.25">
      <c r="A15" s="146"/>
      <c r="B15" s="147" t="s">
        <v>61</v>
      </c>
      <c r="C15" s="148" t="s">
        <v>814</v>
      </c>
      <c r="D15" s="148"/>
      <c r="E15" s="146">
        <v>121494001</v>
      </c>
      <c r="F15" s="149" t="s">
        <v>1605</v>
      </c>
      <c r="G15" s="149">
        <v>0</v>
      </c>
      <c r="H15" s="150">
        <v>6.41</v>
      </c>
      <c r="I15" s="150">
        <f t="shared" si="0"/>
        <v>0</v>
      </c>
    </row>
    <row r="16" spans="1:9" ht="14.25">
      <c r="A16" s="146"/>
      <c r="B16" s="147" t="s">
        <v>62</v>
      </c>
      <c r="C16" s="148" t="s">
        <v>815</v>
      </c>
      <c r="D16" s="148"/>
      <c r="E16" s="146">
        <v>120474001</v>
      </c>
      <c r="F16" s="149" t="s">
        <v>1605</v>
      </c>
      <c r="G16" s="149">
        <v>0</v>
      </c>
      <c r="H16" s="150">
        <v>14.08</v>
      </c>
      <c r="I16" s="150">
        <f t="shared" si="0"/>
        <v>0</v>
      </c>
    </row>
    <row r="17" spans="1:9" ht="14.25">
      <c r="A17" s="146"/>
      <c r="B17" s="147" t="s">
        <v>63</v>
      </c>
      <c r="C17" s="148" t="s">
        <v>816</v>
      </c>
      <c r="D17" s="148"/>
      <c r="E17" s="146">
        <v>121814001</v>
      </c>
      <c r="F17" s="149" t="s">
        <v>1605</v>
      </c>
      <c r="G17" s="149">
        <v>0</v>
      </c>
      <c r="H17" s="150">
        <v>23.98</v>
      </c>
      <c r="I17" s="150">
        <f t="shared" si="0"/>
        <v>0</v>
      </c>
    </row>
    <row r="18" spans="1:9" ht="14.25">
      <c r="A18" s="146"/>
      <c r="B18" s="147" t="s">
        <v>210</v>
      </c>
      <c r="C18" s="148" t="s">
        <v>817</v>
      </c>
      <c r="D18" s="148"/>
      <c r="E18" s="146">
        <v>123784001</v>
      </c>
      <c r="F18" s="149" t="s">
        <v>1605</v>
      </c>
      <c r="G18" s="149">
        <v>0</v>
      </c>
      <c r="H18" s="150">
        <v>27.4</v>
      </c>
      <c r="I18" s="150">
        <f t="shared" si="0"/>
        <v>0</v>
      </c>
    </row>
    <row r="19" spans="1:9" ht="14.25">
      <c r="A19" s="146"/>
      <c r="B19" s="147" t="s">
        <v>64</v>
      </c>
      <c r="C19" s="148" t="s">
        <v>818</v>
      </c>
      <c r="D19" s="148"/>
      <c r="E19" s="146">
        <v>123154001</v>
      </c>
      <c r="F19" s="149" t="s">
        <v>1605</v>
      </c>
      <c r="G19" s="149">
        <v>0</v>
      </c>
      <c r="H19" s="150">
        <v>2.09</v>
      </c>
      <c r="I19" s="150">
        <f t="shared" si="0"/>
        <v>0</v>
      </c>
    </row>
    <row r="20" spans="1:9" ht="15">
      <c r="A20" s="151"/>
      <c r="B20" s="152" t="s">
        <v>1672</v>
      </c>
      <c r="C20" s="148" t="s">
        <v>819</v>
      </c>
      <c r="D20" s="148"/>
      <c r="E20" s="151">
        <v>121504001</v>
      </c>
      <c r="F20" s="149" t="s">
        <v>1605</v>
      </c>
      <c r="G20" s="149">
        <v>0</v>
      </c>
      <c r="H20" s="156">
        <v>2.3587000000000002</v>
      </c>
      <c r="I20" s="150">
        <f t="shared" si="0"/>
        <v>0</v>
      </c>
    </row>
    <row r="21" spans="1:9" ht="14.25">
      <c r="A21" s="146"/>
      <c r="B21" s="147" t="s">
        <v>66</v>
      </c>
      <c r="C21" s="148" t="s">
        <v>820</v>
      </c>
      <c r="D21" s="148"/>
      <c r="E21" s="146">
        <v>121574001</v>
      </c>
      <c r="F21" s="149" t="s">
        <v>1605</v>
      </c>
      <c r="G21" s="149">
        <v>0</v>
      </c>
      <c r="H21" s="150">
        <v>5.16</v>
      </c>
      <c r="I21" s="150">
        <f t="shared" si="0"/>
        <v>0</v>
      </c>
    </row>
    <row r="22" spans="1:9" ht="14.25">
      <c r="A22" s="146"/>
      <c r="B22" s="147" t="s">
        <v>67</v>
      </c>
      <c r="C22" s="148" t="s">
        <v>821</v>
      </c>
      <c r="D22" s="148"/>
      <c r="E22" s="146">
        <v>123354001</v>
      </c>
      <c r="F22" s="149" t="s">
        <v>650</v>
      </c>
      <c r="G22" s="149">
        <v>0</v>
      </c>
      <c r="H22" s="150">
        <v>4.88</v>
      </c>
      <c r="I22" s="150">
        <f t="shared" si="0"/>
        <v>0</v>
      </c>
    </row>
    <row r="23" spans="1:9" ht="15">
      <c r="A23" s="151"/>
      <c r="B23" s="152" t="s">
        <v>68</v>
      </c>
      <c r="C23" s="148" t="s">
        <v>822</v>
      </c>
      <c r="D23" s="148"/>
      <c r="E23" s="151">
        <v>121514001</v>
      </c>
      <c r="F23" s="149" t="s">
        <v>1605</v>
      </c>
      <c r="G23" s="149">
        <v>0</v>
      </c>
      <c r="H23" s="156">
        <v>7.3715</v>
      </c>
      <c r="I23" s="150">
        <f t="shared" si="0"/>
        <v>0</v>
      </c>
    </row>
    <row r="24" spans="1:9" ht="14.25">
      <c r="A24" s="146"/>
      <c r="B24" s="147" t="s">
        <v>69</v>
      </c>
      <c r="C24" s="148" t="s">
        <v>823</v>
      </c>
      <c r="D24" s="148"/>
      <c r="E24" s="146">
        <v>120464001</v>
      </c>
      <c r="F24" s="149" t="s">
        <v>1605</v>
      </c>
      <c r="G24" s="149">
        <v>0</v>
      </c>
      <c r="H24" s="150">
        <v>14.08</v>
      </c>
      <c r="I24" s="150">
        <f t="shared" si="0"/>
        <v>0</v>
      </c>
    </row>
    <row r="25" spans="1:9" ht="14.25">
      <c r="A25" s="146"/>
      <c r="B25" s="147" t="s">
        <v>1673</v>
      </c>
      <c r="C25" s="148" t="s">
        <v>824</v>
      </c>
      <c r="D25" s="148"/>
      <c r="E25" s="146">
        <v>121824001</v>
      </c>
      <c r="F25" s="149" t="s">
        <v>1605</v>
      </c>
      <c r="G25" s="149">
        <v>0</v>
      </c>
      <c r="H25" s="150">
        <v>23.98</v>
      </c>
      <c r="I25" s="150">
        <f t="shared" si="0"/>
        <v>0</v>
      </c>
    </row>
    <row r="26" spans="1:9" ht="14.25">
      <c r="A26" s="146"/>
      <c r="B26" s="147" t="s">
        <v>211</v>
      </c>
      <c r="C26" s="148" t="s">
        <v>825</v>
      </c>
      <c r="D26" s="148"/>
      <c r="E26" s="146">
        <v>123794001</v>
      </c>
      <c r="F26" s="149" t="s">
        <v>1605</v>
      </c>
      <c r="G26" s="149">
        <v>0</v>
      </c>
      <c r="H26" s="150">
        <v>0</v>
      </c>
      <c r="I26" s="150">
        <f t="shared" si="0"/>
        <v>0</v>
      </c>
    </row>
    <row r="27" spans="1:9" ht="14.25">
      <c r="A27" s="146"/>
      <c r="B27" s="147" t="s">
        <v>70</v>
      </c>
      <c r="C27" s="148" t="s">
        <v>826</v>
      </c>
      <c r="D27" s="148"/>
      <c r="E27" s="146">
        <v>123064001</v>
      </c>
      <c r="F27" s="149" t="s">
        <v>1605</v>
      </c>
      <c r="G27" s="149">
        <v>0</v>
      </c>
      <c r="H27" s="150">
        <v>1.46</v>
      </c>
      <c r="I27" s="150">
        <f t="shared" si="0"/>
        <v>0</v>
      </c>
    </row>
    <row r="28" spans="1:9" ht="14.25">
      <c r="A28" s="146"/>
      <c r="B28" s="147" t="s">
        <v>1236</v>
      </c>
      <c r="C28" s="148" t="s">
        <v>827</v>
      </c>
      <c r="D28" s="148"/>
      <c r="E28" s="146">
        <v>123074001</v>
      </c>
      <c r="F28" s="149" t="s">
        <v>1605</v>
      </c>
      <c r="G28" s="149">
        <v>0</v>
      </c>
      <c r="H28" s="150">
        <v>1.46</v>
      </c>
      <c r="I28" s="150">
        <f t="shared" si="0"/>
        <v>0</v>
      </c>
    </row>
    <row r="29" spans="1:9" ht="14.25">
      <c r="A29" s="146"/>
      <c r="B29" s="147" t="s">
        <v>1237</v>
      </c>
      <c r="C29" s="148" t="s">
        <v>828</v>
      </c>
      <c r="D29" s="148"/>
      <c r="E29" s="146">
        <v>123084001</v>
      </c>
      <c r="F29" s="149" t="s">
        <v>1605</v>
      </c>
      <c r="G29" s="149">
        <v>0</v>
      </c>
      <c r="H29" s="150">
        <v>1.46</v>
      </c>
      <c r="I29" s="150">
        <f t="shared" si="0"/>
        <v>0</v>
      </c>
    </row>
    <row r="30" spans="1:9" ht="14.25">
      <c r="A30" s="146"/>
      <c r="B30" s="147" t="s">
        <v>1238</v>
      </c>
      <c r="C30" s="148" t="s">
        <v>829</v>
      </c>
      <c r="D30" s="148"/>
      <c r="E30" s="146">
        <v>123094001</v>
      </c>
      <c r="F30" s="149" t="s">
        <v>1605</v>
      </c>
      <c r="G30" s="149">
        <v>0</v>
      </c>
      <c r="H30" s="150">
        <v>1.46</v>
      </c>
      <c r="I30" s="150">
        <f t="shared" si="0"/>
        <v>0</v>
      </c>
    </row>
    <row r="31" spans="1:9" ht="15">
      <c r="A31" s="151"/>
      <c r="B31" s="152" t="s">
        <v>1239</v>
      </c>
      <c r="C31" s="148" t="s">
        <v>830</v>
      </c>
      <c r="D31" s="148"/>
      <c r="E31" s="151">
        <v>121094001</v>
      </c>
      <c r="F31" s="149" t="s">
        <v>1605</v>
      </c>
      <c r="G31" s="149">
        <v>0</v>
      </c>
      <c r="H31" s="156">
        <v>1.806</v>
      </c>
      <c r="I31" s="150">
        <f t="shared" si="0"/>
        <v>0</v>
      </c>
    </row>
    <row r="32" spans="1:9" ht="15">
      <c r="A32" s="151"/>
      <c r="B32" s="152" t="s">
        <v>1240</v>
      </c>
      <c r="C32" s="148" t="s">
        <v>831</v>
      </c>
      <c r="D32" s="148"/>
      <c r="E32" s="151">
        <v>121104001</v>
      </c>
      <c r="F32" s="149" t="s">
        <v>1605</v>
      </c>
      <c r="G32" s="149">
        <v>0</v>
      </c>
      <c r="H32" s="156">
        <v>1.806</v>
      </c>
      <c r="I32" s="150">
        <f t="shared" si="0"/>
        <v>0</v>
      </c>
    </row>
    <row r="33" spans="1:9" ht="15">
      <c r="A33" s="151"/>
      <c r="B33" s="152" t="s">
        <v>1241</v>
      </c>
      <c r="C33" s="148" t="s">
        <v>832</v>
      </c>
      <c r="D33" s="148"/>
      <c r="E33" s="151">
        <v>121114001</v>
      </c>
      <c r="F33" s="149" t="s">
        <v>1605</v>
      </c>
      <c r="G33" s="149">
        <v>0</v>
      </c>
      <c r="H33" s="156">
        <v>1.806</v>
      </c>
      <c r="I33" s="150">
        <f t="shared" si="0"/>
        <v>0</v>
      </c>
    </row>
    <row r="34" spans="1:9" ht="15">
      <c r="A34" s="151"/>
      <c r="B34" s="152" t="s">
        <v>1243</v>
      </c>
      <c r="C34" s="148" t="s">
        <v>833</v>
      </c>
      <c r="D34" s="148"/>
      <c r="E34" s="151">
        <v>121124001</v>
      </c>
      <c r="F34" s="149" t="s">
        <v>1605</v>
      </c>
      <c r="G34" s="149">
        <v>0</v>
      </c>
      <c r="H34" s="156">
        <v>1.8404</v>
      </c>
      <c r="I34" s="150">
        <f t="shared" si="0"/>
        <v>0</v>
      </c>
    </row>
    <row r="35" spans="1:9" ht="15">
      <c r="A35" s="151"/>
      <c r="B35" s="152" t="s">
        <v>1244</v>
      </c>
      <c r="C35" s="148" t="s">
        <v>834</v>
      </c>
      <c r="D35" s="148"/>
      <c r="E35" s="151">
        <v>121134001</v>
      </c>
      <c r="F35" s="149" t="s">
        <v>1605</v>
      </c>
      <c r="G35" s="149">
        <v>0</v>
      </c>
      <c r="H35" s="156">
        <v>1.806</v>
      </c>
      <c r="I35" s="150">
        <f t="shared" si="0"/>
        <v>0</v>
      </c>
    </row>
    <row r="36" spans="1:9" ht="14.25">
      <c r="A36" s="146"/>
      <c r="B36" s="147" t="s">
        <v>1245</v>
      </c>
      <c r="C36" s="148" t="s">
        <v>835</v>
      </c>
      <c r="D36" s="148"/>
      <c r="E36" s="146">
        <v>121144001</v>
      </c>
      <c r="F36" s="149" t="s">
        <v>1605</v>
      </c>
      <c r="G36" s="149">
        <v>0</v>
      </c>
      <c r="H36" s="150">
        <v>2.66</v>
      </c>
      <c r="I36" s="150">
        <f t="shared" si="0"/>
        <v>0</v>
      </c>
    </row>
    <row r="37" spans="1:9" ht="14.25">
      <c r="A37" s="146"/>
      <c r="B37" s="147" t="s">
        <v>1246</v>
      </c>
      <c r="C37" s="148" t="s">
        <v>836</v>
      </c>
      <c r="D37" s="148"/>
      <c r="E37" s="146">
        <v>121154001</v>
      </c>
      <c r="F37" s="149" t="s">
        <v>1605</v>
      </c>
      <c r="G37" s="149">
        <v>0</v>
      </c>
      <c r="H37" s="150">
        <v>2.66</v>
      </c>
      <c r="I37" s="150">
        <f t="shared" si="0"/>
        <v>0</v>
      </c>
    </row>
    <row r="38" spans="1:9" ht="14.25">
      <c r="A38" s="146"/>
      <c r="B38" s="147" t="s">
        <v>1247</v>
      </c>
      <c r="C38" s="148" t="s">
        <v>837</v>
      </c>
      <c r="D38" s="148"/>
      <c r="E38" s="146">
        <v>121164001</v>
      </c>
      <c r="F38" s="149" t="s">
        <v>1605</v>
      </c>
      <c r="G38" s="149">
        <v>0</v>
      </c>
      <c r="H38" s="150">
        <v>2.66</v>
      </c>
      <c r="I38" s="150">
        <f t="shared" si="0"/>
        <v>0</v>
      </c>
    </row>
    <row r="39" spans="1:9" ht="14.25">
      <c r="A39" s="146"/>
      <c r="B39" s="147" t="s">
        <v>1248</v>
      </c>
      <c r="C39" s="148" t="s">
        <v>838</v>
      </c>
      <c r="D39" s="148"/>
      <c r="E39" s="146">
        <v>121174001</v>
      </c>
      <c r="F39" s="149" t="s">
        <v>1605</v>
      </c>
      <c r="G39" s="149">
        <v>0</v>
      </c>
      <c r="H39" s="150">
        <v>2.66</v>
      </c>
      <c r="I39" s="150">
        <f t="shared" si="0"/>
        <v>0</v>
      </c>
    </row>
    <row r="40" spans="1:9" ht="14.25">
      <c r="A40" s="146"/>
      <c r="B40" s="147" t="s">
        <v>1249</v>
      </c>
      <c r="C40" s="148" t="s">
        <v>839</v>
      </c>
      <c r="D40" s="148"/>
      <c r="E40" s="146">
        <v>121184001</v>
      </c>
      <c r="F40" s="149" t="s">
        <v>1605</v>
      </c>
      <c r="G40" s="149">
        <v>0</v>
      </c>
      <c r="H40" s="150">
        <v>2.66</v>
      </c>
      <c r="I40" s="150">
        <f t="shared" si="0"/>
        <v>0</v>
      </c>
    </row>
    <row r="41" spans="1:9" ht="14.25">
      <c r="A41" s="146"/>
      <c r="B41" s="147" t="s">
        <v>1250</v>
      </c>
      <c r="C41" s="148" t="s">
        <v>840</v>
      </c>
      <c r="D41" s="148"/>
      <c r="E41" s="146">
        <v>123384001</v>
      </c>
      <c r="F41" s="149" t="s">
        <v>1605</v>
      </c>
      <c r="G41" s="149">
        <v>0</v>
      </c>
      <c r="H41" s="150">
        <v>4.31</v>
      </c>
      <c r="I41" s="150">
        <f t="shared" si="0"/>
        <v>0</v>
      </c>
    </row>
    <row r="42" spans="1:9" ht="14.25">
      <c r="A42" s="146"/>
      <c r="B42" s="147" t="s">
        <v>1251</v>
      </c>
      <c r="C42" s="148" t="s">
        <v>841</v>
      </c>
      <c r="D42" s="148"/>
      <c r="E42" s="146">
        <v>123394001</v>
      </c>
      <c r="F42" s="149" t="s">
        <v>1605</v>
      </c>
      <c r="G42" s="149">
        <v>0</v>
      </c>
      <c r="H42" s="150">
        <v>4.31</v>
      </c>
      <c r="I42" s="150">
        <f t="shared" si="0"/>
        <v>0</v>
      </c>
    </row>
    <row r="43" spans="1:9" ht="14.25">
      <c r="A43" s="146"/>
      <c r="B43" s="147" t="s">
        <v>1252</v>
      </c>
      <c r="C43" s="148" t="s">
        <v>115</v>
      </c>
      <c r="D43" s="148"/>
      <c r="E43" s="146">
        <v>123404001</v>
      </c>
      <c r="F43" s="149" t="s">
        <v>1605</v>
      </c>
      <c r="G43" s="149">
        <v>0</v>
      </c>
      <c r="H43" s="150">
        <v>4.01</v>
      </c>
      <c r="I43" s="150">
        <f t="shared" si="0"/>
        <v>0</v>
      </c>
    </row>
    <row r="44" spans="1:9" ht="14.25">
      <c r="A44" s="146"/>
      <c r="B44" s="147" t="s">
        <v>1253</v>
      </c>
      <c r="C44" s="148" t="s">
        <v>116</v>
      </c>
      <c r="D44" s="148"/>
      <c r="E44" s="146">
        <v>123414001</v>
      </c>
      <c r="F44" s="149" t="s">
        <v>1605</v>
      </c>
      <c r="G44" s="149">
        <v>0</v>
      </c>
      <c r="H44" s="150">
        <v>4.31</v>
      </c>
      <c r="I44" s="150">
        <f t="shared" si="0"/>
        <v>0</v>
      </c>
    </row>
    <row r="45" spans="1:9" ht="14.25">
      <c r="A45" s="146"/>
      <c r="B45" s="147" t="s">
        <v>90</v>
      </c>
      <c r="C45" s="148" t="s">
        <v>117</v>
      </c>
      <c r="D45" s="148"/>
      <c r="E45" s="146">
        <v>123424001</v>
      </c>
      <c r="F45" s="149" t="s">
        <v>1605</v>
      </c>
      <c r="G45" s="149">
        <v>0</v>
      </c>
      <c r="H45" s="150">
        <v>6.26</v>
      </c>
      <c r="I45" s="150">
        <f t="shared" si="0"/>
        <v>0</v>
      </c>
    </row>
    <row r="46" spans="1:9" ht="14.25">
      <c r="A46" s="146"/>
      <c r="B46" s="147" t="s">
        <v>91</v>
      </c>
      <c r="C46" s="148" t="s">
        <v>118</v>
      </c>
      <c r="D46" s="148"/>
      <c r="E46" s="146">
        <v>123434001</v>
      </c>
      <c r="F46" s="149" t="s">
        <v>1605</v>
      </c>
      <c r="G46" s="149">
        <v>0</v>
      </c>
      <c r="H46" s="150">
        <v>6.26</v>
      </c>
      <c r="I46" s="150">
        <f t="shared" si="0"/>
        <v>0</v>
      </c>
    </row>
    <row r="47" spans="1:9" ht="15">
      <c r="A47" s="151"/>
      <c r="B47" s="152" t="s">
        <v>92</v>
      </c>
      <c r="C47" s="148" t="s">
        <v>119</v>
      </c>
      <c r="D47" s="148"/>
      <c r="E47" s="151">
        <v>123444001</v>
      </c>
      <c r="F47" s="149" t="s">
        <v>1605</v>
      </c>
      <c r="G47" s="149">
        <v>0</v>
      </c>
      <c r="H47" s="156">
        <v>6.4478</v>
      </c>
      <c r="I47" s="150">
        <f t="shared" si="0"/>
        <v>0</v>
      </c>
    </row>
    <row r="48" spans="1:9" ht="15">
      <c r="A48" s="151"/>
      <c r="B48" s="152" t="s">
        <v>93</v>
      </c>
      <c r="C48" s="148" t="s">
        <v>120</v>
      </c>
      <c r="D48" s="148"/>
      <c r="E48" s="151">
        <v>123454001</v>
      </c>
      <c r="F48" s="149" t="s">
        <v>1729</v>
      </c>
      <c r="G48" s="149">
        <v>0</v>
      </c>
      <c r="H48" s="156">
        <v>6.4478</v>
      </c>
      <c r="I48" s="150">
        <f t="shared" si="0"/>
        <v>0</v>
      </c>
    </row>
    <row r="49" spans="1:9" ht="15">
      <c r="A49" s="151"/>
      <c r="B49" s="152" t="s">
        <v>94</v>
      </c>
      <c r="C49" s="148" t="s">
        <v>121</v>
      </c>
      <c r="D49" s="148"/>
      <c r="E49" s="151">
        <v>123464001</v>
      </c>
      <c r="F49" s="149" t="s">
        <v>1729</v>
      </c>
      <c r="G49" s="149">
        <v>0</v>
      </c>
      <c r="H49" s="153">
        <v>7.221536</v>
      </c>
      <c r="I49" s="150">
        <f t="shared" si="0"/>
        <v>0</v>
      </c>
    </row>
    <row r="50" spans="1:9" ht="14.25">
      <c r="A50" s="146"/>
      <c r="B50" s="147" t="s">
        <v>95</v>
      </c>
      <c r="C50" s="148" t="s">
        <v>122</v>
      </c>
      <c r="D50" s="148"/>
      <c r="E50" s="146">
        <v>123474001</v>
      </c>
      <c r="F50" s="149" t="s">
        <v>1725</v>
      </c>
      <c r="G50" s="149">
        <v>0</v>
      </c>
      <c r="H50" s="150">
        <v>14.59</v>
      </c>
      <c r="I50" s="150">
        <f t="shared" si="0"/>
        <v>0</v>
      </c>
    </row>
    <row r="51" spans="1:9" ht="14.25">
      <c r="A51" s="146"/>
      <c r="B51" s="147" t="s">
        <v>96</v>
      </c>
      <c r="C51" s="148" t="s">
        <v>123</v>
      </c>
      <c r="D51" s="148"/>
      <c r="E51" s="146">
        <v>123484001</v>
      </c>
      <c r="F51" s="149" t="s">
        <v>1729</v>
      </c>
      <c r="G51" s="149">
        <v>0</v>
      </c>
      <c r="H51" s="150">
        <v>14.59</v>
      </c>
      <c r="I51" s="150">
        <f t="shared" si="0"/>
        <v>0</v>
      </c>
    </row>
    <row r="52" spans="1:9" ht="14.25">
      <c r="A52" s="146"/>
      <c r="B52" s="147" t="s">
        <v>97</v>
      </c>
      <c r="C52" s="148" t="s">
        <v>124</v>
      </c>
      <c r="D52" s="148"/>
      <c r="E52" s="146">
        <v>123494001</v>
      </c>
      <c r="F52" s="149" t="s">
        <v>1729</v>
      </c>
      <c r="G52" s="149">
        <v>0</v>
      </c>
      <c r="H52" s="150">
        <v>14.59</v>
      </c>
      <c r="I52" s="150">
        <f t="shared" si="0"/>
        <v>0</v>
      </c>
    </row>
    <row r="53" spans="1:9" ht="14.25">
      <c r="A53" s="146"/>
      <c r="B53" s="147" t="s">
        <v>98</v>
      </c>
      <c r="C53" s="148" t="s">
        <v>125</v>
      </c>
      <c r="D53" s="148"/>
      <c r="E53" s="146">
        <v>123504001</v>
      </c>
      <c r="F53" s="149" t="s">
        <v>1725</v>
      </c>
      <c r="G53" s="149">
        <v>0</v>
      </c>
      <c r="H53" s="150">
        <v>14.59</v>
      </c>
      <c r="I53" s="150">
        <f t="shared" si="0"/>
        <v>0</v>
      </c>
    </row>
    <row r="54" spans="1:9" ht="14.25">
      <c r="A54" s="146"/>
      <c r="B54" s="147" t="s">
        <v>99</v>
      </c>
      <c r="C54" s="148"/>
      <c r="D54" s="148" t="s">
        <v>1697</v>
      </c>
      <c r="E54" s="146">
        <v>123514001</v>
      </c>
      <c r="F54" s="149" t="s">
        <v>1355</v>
      </c>
      <c r="G54" s="149">
        <v>0</v>
      </c>
      <c r="H54" s="150">
        <v>14.59</v>
      </c>
      <c r="I54" s="150">
        <f t="shared" si="0"/>
        <v>0</v>
      </c>
    </row>
    <row r="55" spans="1:9" ht="14.25">
      <c r="A55" s="146"/>
      <c r="B55" s="147" t="s">
        <v>100</v>
      </c>
      <c r="C55" s="148"/>
      <c r="D55" s="148" t="s">
        <v>1354</v>
      </c>
      <c r="E55" s="146">
        <v>121714001</v>
      </c>
      <c r="F55" s="149" t="s">
        <v>1355</v>
      </c>
      <c r="G55" s="149">
        <v>0</v>
      </c>
      <c r="H55" s="150">
        <v>22.93</v>
      </c>
      <c r="I55" s="150">
        <f t="shared" si="0"/>
        <v>0</v>
      </c>
    </row>
    <row r="56" spans="1:9" ht="14.25">
      <c r="A56" s="146"/>
      <c r="B56" s="147" t="s">
        <v>101</v>
      </c>
      <c r="C56" s="148" t="s">
        <v>1260</v>
      </c>
      <c r="D56" s="148" t="s">
        <v>1342</v>
      </c>
      <c r="E56" s="146">
        <v>121724001</v>
      </c>
      <c r="F56" s="149" t="s">
        <v>1343</v>
      </c>
      <c r="G56" s="149">
        <v>0</v>
      </c>
      <c r="H56" s="150">
        <v>22.93</v>
      </c>
      <c r="I56" s="150">
        <f t="shared" si="0"/>
        <v>0</v>
      </c>
    </row>
    <row r="57" spans="1:9" ht="14.25">
      <c r="A57" s="146"/>
      <c r="B57" s="147" t="s">
        <v>212</v>
      </c>
      <c r="C57" s="148" t="s">
        <v>1260</v>
      </c>
      <c r="D57" s="148" t="s">
        <v>1261</v>
      </c>
      <c r="E57" s="146">
        <v>123654001</v>
      </c>
      <c r="F57" s="149" t="s">
        <v>1027</v>
      </c>
      <c r="G57" s="149">
        <v>0</v>
      </c>
      <c r="H57" s="150">
        <v>35.94</v>
      </c>
      <c r="I57" s="150">
        <f t="shared" si="0"/>
        <v>0</v>
      </c>
    </row>
    <row r="58" spans="1:9" ht="14.25">
      <c r="A58" s="146"/>
      <c r="B58" s="147" t="s">
        <v>213</v>
      </c>
      <c r="C58" s="148" t="s">
        <v>1260</v>
      </c>
      <c r="D58" s="148" t="s">
        <v>1262</v>
      </c>
      <c r="E58" s="146">
        <v>123664001</v>
      </c>
      <c r="F58" s="149" t="s">
        <v>1027</v>
      </c>
      <c r="G58" s="149">
        <v>0</v>
      </c>
      <c r="H58" s="150">
        <v>35.94</v>
      </c>
      <c r="I58" s="150">
        <f t="shared" si="0"/>
        <v>0</v>
      </c>
    </row>
    <row r="59" spans="1:9" ht="14.25">
      <c r="A59" s="146"/>
      <c r="B59" s="147" t="s">
        <v>1676</v>
      </c>
      <c r="C59" s="148" t="s">
        <v>1260</v>
      </c>
      <c r="D59" s="148" t="s">
        <v>1263</v>
      </c>
      <c r="E59" s="146">
        <v>122924001</v>
      </c>
      <c r="F59" s="149" t="s">
        <v>1028</v>
      </c>
      <c r="G59" s="149">
        <v>0</v>
      </c>
      <c r="H59" s="150">
        <v>5.26</v>
      </c>
      <c r="I59" s="150">
        <f t="shared" si="0"/>
        <v>0</v>
      </c>
    </row>
    <row r="60" spans="1:9" ht="14.25">
      <c r="A60" s="146"/>
      <c r="B60" s="147" t="s">
        <v>102</v>
      </c>
      <c r="C60" s="148" t="s">
        <v>1260</v>
      </c>
      <c r="D60" s="148" t="s">
        <v>1264</v>
      </c>
      <c r="E60" s="146">
        <v>121604001</v>
      </c>
      <c r="F60" s="149" t="s">
        <v>1029</v>
      </c>
      <c r="G60" s="149">
        <v>0</v>
      </c>
      <c r="H60" s="150">
        <v>5.16</v>
      </c>
      <c r="I60" s="150">
        <f t="shared" si="0"/>
        <v>0</v>
      </c>
    </row>
    <row r="61" spans="1:9" ht="14.25">
      <c r="A61" s="146"/>
      <c r="B61" s="147" t="s">
        <v>103</v>
      </c>
      <c r="C61" s="148" t="s">
        <v>1260</v>
      </c>
      <c r="D61" s="148" t="s">
        <v>1265</v>
      </c>
      <c r="E61" s="146">
        <v>121614001</v>
      </c>
      <c r="F61" s="149" t="s">
        <v>1030</v>
      </c>
      <c r="G61" s="149">
        <v>0</v>
      </c>
      <c r="H61" s="150">
        <v>5.32</v>
      </c>
      <c r="I61" s="150">
        <f t="shared" si="0"/>
        <v>0</v>
      </c>
    </row>
    <row r="62" spans="1:9" ht="14.25">
      <c r="A62" s="146"/>
      <c r="B62" s="147" t="s">
        <v>104</v>
      </c>
      <c r="C62" s="148" t="s">
        <v>1260</v>
      </c>
      <c r="D62" s="148" t="s">
        <v>1266</v>
      </c>
      <c r="E62" s="146">
        <v>121624001</v>
      </c>
      <c r="F62" s="149" t="s">
        <v>1031</v>
      </c>
      <c r="G62" s="149">
        <v>0</v>
      </c>
      <c r="H62" s="150">
        <v>5.47</v>
      </c>
      <c r="I62" s="150">
        <f t="shared" si="0"/>
        <v>0</v>
      </c>
    </row>
    <row r="63" spans="1:9" ht="14.25">
      <c r="A63" s="146"/>
      <c r="B63" s="147" t="s">
        <v>105</v>
      </c>
      <c r="C63" s="148"/>
      <c r="D63" s="148"/>
      <c r="E63" s="146">
        <v>123174001</v>
      </c>
      <c r="F63" s="149" t="s">
        <v>1350</v>
      </c>
      <c r="G63" s="149">
        <v>0</v>
      </c>
      <c r="H63" s="150">
        <v>1.5</v>
      </c>
      <c r="I63" s="150">
        <f t="shared" si="0"/>
        <v>0</v>
      </c>
    </row>
    <row r="64" spans="1:9" ht="14.25">
      <c r="A64" s="146"/>
      <c r="B64" s="147" t="s">
        <v>107</v>
      </c>
      <c r="C64" s="148"/>
      <c r="D64" s="148"/>
      <c r="E64" s="146">
        <v>122694001</v>
      </c>
      <c r="F64" s="149" t="s">
        <v>1358</v>
      </c>
      <c r="G64" s="149">
        <v>0</v>
      </c>
      <c r="H64" s="150">
        <v>1.72</v>
      </c>
      <c r="I64" s="150">
        <f t="shared" si="0"/>
        <v>0</v>
      </c>
    </row>
    <row r="65" spans="1:9" ht="14.25">
      <c r="A65" s="146"/>
      <c r="B65" s="147" t="s">
        <v>108</v>
      </c>
      <c r="C65" s="148" t="s">
        <v>1267</v>
      </c>
      <c r="D65" s="148" t="s">
        <v>1262</v>
      </c>
      <c r="E65" s="146">
        <v>121444001</v>
      </c>
      <c r="F65" s="149" t="s">
        <v>1032</v>
      </c>
      <c r="G65" s="149">
        <v>0</v>
      </c>
      <c r="H65" s="150">
        <v>2.09</v>
      </c>
      <c r="I65" s="150">
        <f t="shared" si="0"/>
        <v>0</v>
      </c>
    </row>
    <row r="66" spans="1:9" ht="14.25">
      <c r="A66" s="146"/>
      <c r="B66" s="147" t="s">
        <v>109</v>
      </c>
      <c r="C66" s="148" t="s">
        <v>1267</v>
      </c>
      <c r="D66" s="148" t="s">
        <v>1263</v>
      </c>
      <c r="E66" s="146">
        <v>123574001</v>
      </c>
      <c r="F66" s="149" t="s">
        <v>1033</v>
      </c>
      <c r="G66" s="149">
        <v>0</v>
      </c>
      <c r="H66" s="150">
        <v>12.41</v>
      </c>
      <c r="I66" s="150">
        <f t="shared" si="0"/>
        <v>0</v>
      </c>
    </row>
    <row r="67" spans="1:9" ht="14.25">
      <c r="A67" s="146"/>
      <c r="B67" s="147" t="s">
        <v>111</v>
      </c>
      <c r="C67" s="148" t="s">
        <v>1267</v>
      </c>
      <c r="D67" s="148" t="s">
        <v>1264</v>
      </c>
      <c r="E67" s="146">
        <v>123164001</v>
      </c>
      <c r="F67" s="149" t="s">
        <v>1034</v>
      </c>
      <c r="G67" s="149">
        <v>0</v>
      </c>
      <c r="H67" s="150">
        <v>2.2</v>
      </c>
      <c r="I67" s="150">
        <f aca="true" t="shared" si="1" ref="I67:I130">H67*G67</f>
        <v>0</v>
      </c>
    </row>
    <row r="68" spans="1:9" ht="14.25">
      <c r="A68" s="146"/>
      <c r="B68" s="147" t="s">
        <v>112</v>
      </c>
      <c r="C68" s="148" t="s">
        <v>1268</v>
      </c>
      <c r="D68" s="148" t="s">
        <v>1269</v>
      </c>
      <c r="E68" s="146">
        <v>121414001</v>
      </c>
      <c r="F68" s="149" t="s">
        <v>1028</v>
      </c>
      <c r="G68" s="149">
        <v>0</v>
      </c>
      <c r="H68" s="150">
        <v>2.4</v>
      </c>
      <c r="I68" s="150">
        <f t="shared" si="1"/>
        <v>0</v>
      </c>
    </row>
    <row r="69" spans="1:9" ht="14.25">
      <c r="A69" s="146"/>
      <c r="B69" s="147" t="s">
        <v>113</v>
      </c>
      <c r="C69" s="148" t="s">
        <v>1268</v>
      </c>
      <c r="D69" s="148" t="s">
        <v>1270</v>
      </c>
      <c r="E69" s="146">
        <v>121424001</v>
      </c>
      <c r="F69" s="149" t="s">
        <v>1028</v>
      </c>
      <c r="G69" s="149">
        <v>0</v>
      </c>
      <c r="H69" s="150">
        <v>2.71</v>
      </c>
      <c r="I69" s="150">
        <f t="shared" si="1"/>
        <v>0</v>
      </c>
    </row>
    <row r="70" spans="1:9" ht="14.25">
      <c r="A70" s="146"/>
      <c r="B70" s="147" t="s">
        <v>114</v>
      </c>
      <c r="C70" s="148" t="s">
        <v>1268</v>
      </c>
      <c r="D70" s="148" t="s">
        <v>1271</v>
      </c>
      <c r="E70" s="146">
        <v>123374001</v>
      </c>
      <c r="F70" s="149" t="s">
        <v>1029</v>
      </c>
      <c r="G70" s="149">
        <v>0</v>
      </c>
      <c r="H70" s="150">
        <v>7.34</v>
      </c>
      <c r="I70" s="150">
        <f t="shared" si="1"/>
        <v>0</v>
      </c>
    </row>
    <row r="71" spans="1:9" ht="14.25">
      <c r="A71" s="146"/>
      <c r="B71" s="147" t="s">
        <v>1429</v>
      </c>
      <c r="C71" s="148" t="s">
        <v>1272</v>
      </c>
      <c r="D71" s="148" t="s">
        <v>1261</v>
      </c>
      <c r="E71" s="146">
        <v>121594001</v>
      </c>
      <c r="F71" s="149" t="s">
        <v>1028</v>
      </c>
      <c r="G71" s="149">
        <v>0</v>
      </c>
      <c r="H71" s="150">
        <v>12.31</v>
      </c>
      <c r="I71" s="150">
        <f t="shared" si="1"/>
        <v>0</v>
      </c>
    </row>
    <row r="72" spans="1:9" ht="14.25">
      <c r="A72" s="146"/>
      <c r="B72" s="147" t="s">
        <v>1430</v>
      </c>
      <c r="C72" s="148" t="s">
        <v>1272</v>
      </c>
      <c r="D72" s="148" t="s">
        <v>1271</v>
      </c>
      <c r="E72" s="146">
        <v>123124001</v>
      </c>
      <c r="F72" s="149" t="s">
        <v>1028</v>
      </c>
      <c r="G72" s="149">
        <v>0</v>
      </c>
      <c r="H72" s="150">
        <v>1.82</v>
      </c>
      <c r="I72" s="150">
        <f t="shared" si="1"/>
        <v>0</v>
      </c>
    </row>
    <row r="73" spans="1:9" ht="14.25">
      <c r="A73" s="146"/>
      <c r="B73" s="147" t="s">
        <v>1432</v>
      </c>
      <c r="C73" s="148" t="s">
        <v>1272</v>
      </c>
      <c r="D73" s="148" t="s">
        <v>1263</v>
      </c>
      <c r="E73" s="146">
        <v>121384001</v>
      </c>
      <c r="F73" s="149" t="s">
        <v>1035</v>
      </c>
      <c r="G73" s="149">
        <v>0</v>
      </c>
      <c r="H73" s="150">
        <v>2.14</v>
      </c>
      <c r="I73" s="150">
        <f t="shared" si="1"/>
        <v>0</v>
      </c>
    </row>
    <row r="74" spans="1:9" ht="14.25">
      <c r="A74" s="146"/>
      <c r="B74" s="147" t="s">
        <v>1433</v>
      </c>
      <c r="C74" s="148" t="s">
        <v>1272</v>
      </c>
      <c r="D74" s="148" t="s">
        <v>974</v>
      </c>
      <c r="E74" s="146">
        <v>123314001</v>
      </c>
      <c r="F74" s="149" t="s">
        <v>1035</v>
      </c>
      <c r="G74" s="149">
        <v>0</v>
      </c>
      <c r="H74" s="150">
        <v>2.76</v>
      </c>
      <c r="I74" s="150">
        <f t="shared" si="1"/>
        <v>0</v>
      </c>
    </row>
    <row r="75" spans="1:9" ht="14.25">
      <c r="A75" s="146"/>
      <c r="B75" s="147" t="s">
        <v>1434</v>
      </c>
      <c r="C75" s="148" t="s">
        <v>1272</v>
      </c>
      <c r="D75" s="148" t="s">
        <v>1157</v>
      </c>
      <c r="E75" s="146">
        <v>123324001</v>
      </c>
      <c r="F75" s="149" t="s">
        <v>1036</v>
      </c>
      <c r="G75" s="149">
        <v>0</v>
      </c>
      <c r="H75" s="150">
        <v>3.71</v>
      </c>
      <c r="I75" s="150">
        <f t="shared" si="1"/>
        <v>0</v>
      </c>
    </row>
    <row r="76" spans="1:9" ht="15">
      <c r="A76" s="151"/>
      <c r="B76" s="152" t="s">
        <v>1435</v>
      </c>
      <c r="C76" s="148" t="s">
        <v>1272</v>
      </c>
      <c r="D76" s="148" t="s">
        <v>1266</v>
      </c>
      <c r="E76" s="151">
        <v>121394001</v>
      </c>
      <c r="F76" s="149" t="s">
        <v>1037</v>
      </c>
      <c r="G76" s="149">
        <v>0</v>
      </c>
      <c r="H76" s="156">
        <v>3.8390000000000004</v>
      </c>
      <c r="I76" s="150">
        <f t="shared" si="1"/>
        <v>0</v>
      </c>
    </row>
    <row r="77" spans="1:9" ht="14.25">
      <c r="A77" s="146"/>
      <c r="B77" s="147" t="s">
        <v>1436</v>
      </c>
      <c r="C77" s="148" t="s">
        <v>1158</v>
      </c>
      <c r="D77" s="148" t="s">
        <v>1342</v>
      </c>
      <c r="E77" s="146">
        <v>121404001</v>
      </c>
      <c r="F77" s="149" t="s">
        <v>1346</v>
      </c>
      <c r="G77" s="149">
        <v>0</v>
      </c>
      <c r="H77" s="150">
        <v>4.58</v>
      </c>
      <c r="I77" s="150">
        <f t="shared" si="1"/>
        <v>0</v>
      </c>
    </row>
    <row r="78" spans="1:9" ht="14.25">
      <c r="A78" s="146"/>
      <c r="B78" s="147" t="s">
        <v>1437</v>
      </c>
      <c r="C78" s="148" t="s">
        <v>1158</v>
      </c>
      <c r="D78" s="148" t="s">
        <v>1261</v>
      </c>
      <c r="E78" s="146">
        <v>121994001</v>
      </c>
      <c r="F78" s="149" t="s">
        <v>1038</v>
      </c>
      <c r="G78" s="149">
        <v>0</v>
      </c>
      <c r="H78" s="150">
        <v>5.22</v>
      </c>
      <c r="I78" s="150">
        <f t="shared" si="1"/>
        <v>0</v>
      </c>
    </row>
    <row r="79" spans="1:9" ht="14.25">
      <c r="A79" s="146"/>
      <c r="B79" s="147" t="s">
        <v>1438</v>
      </c>
      <c r="C79" s="148" t="s">
        <v>1158</v>
      </c>
      <c r="D79" s="148" t="s">
        <v>1262</v>
      </c>
      <c r="E79" s="146">
        <v>120614001</v>
      </c>
      <c r="F79" s="149" t="s">
        <v>1028</v>
      </c>
      <c r="G79" s="149">
        <v>0</v>
      </c>
      <c r="H79" s="150">
        <v>10.33</v>
      </c>
      <c r="I79" s="150">
        <f t="shared" si="1"/>
        <v>0</v>
      </c>
    </row>
    <row r="80" spans="1:9" ht="14.25">
      <c r="A80" s="146"/>
      <c r="B80" s="147" t="s">
        <v>1439</v>
      </c>
      <c r="C80" s="148" t="s">
        <v>1158</v>
      </c>
      <c r="D80" s="148" t="s">
        <v>1263</v>
      </c>
      <c r="E80" s="146">
        <v>121794001</v>
      </c>
      <c r="F80" s="149" t="s">
        <v>1039</v>
      </c>
      <c r="G80" s="149">
        <v>0</v>
      </c>
      <c r="H80" s="150">
        <v>13.4</v>
      </c>
      <c r="I80" s="150">
        <f t="shared" si="1"/>
        <v>0</v>
      </c>
    </row>
    <row r="81" spans="1:9" ht="14.25">
      <c r="A81" s="146"/>
      <c r="B81" s="147" t="s">
        <v>1440</v>
      </c>
      <c r="C81" s="148" t="s">
        <v>1158</v>
      </c>
      <c r="D81" s="148" t="s">
        <v>1264</v>
      </c>
      <c r="E81" s="146">
        <v>121804001</v>
      </c>
      <c r="F81" s="149" t="s">
        <v>1035</v>
      </c>
      <c r="G81" s="149">
        <v>0</v>
      </c>
      <c r="H81" s="150">
        <v>14.93</v>
      </c>
      <c r="I81" s="150">
        <f t="shared" si="1"/>
        <v>0</v>
      </c>
    </row>
    <row r="82" spans="1:9" ht="15">
      <c r="A82" s="151"/>
      <c r="B82" s="152" t="s">
        <v>214</v>
      </c>
      <c r="C82" s="148" t="s">
        <v>1158</v>
      </c>
      <c r="D82" s="148" t="s">
        <v>1265</v>
      </c>
      <c r="E82" s="151">
        <v>121235002</v>
      </c>
      <c r="F82" s="149" t="s">
        <v>1040</v>
      </c>
      <c r="G82" s="149">
        <v>0</v>
      </c>
      <c r="H82" s="157">
        <v>7.48</v>
      </c>
      <c r="I82" s="150">
        <f t="shared" si="1"/>
        <v>0</v>
      </c>
    </row>
    <row r="83" spans="1:9" ht="14.25">
      <c r="A83" s="146"/>
      <c r="B83" s="147" t="s">
        <v>1674</v>
      </c>
      <c r="C83" s="148" t="s">
        <v>1158</v>
      </c>
      <c r="D83" s="148" t="s">
        <v>1266</v>
      </c>
      <c r="E83" s="146">
        <v>121524002</v>
      </c>
      <c r="F83" s="149" t="s">
        <v>1041</v>
      </c>
      <c r="G83" s="149">
        <v>0</v>
      </c>
      <c r="H83" s="150">
        <v>8.46</v>
      </c>
      <c r="I83" s="150">
        <f t="shared" si="1"/>
        <v>0</v>
      </c>
    </row>
    <row r="84" spans="1:9" ht="14.25">
      <c r="A84" s="146"/>
      <c r="B84" s="147" t="s">
        <v>1675</v>
      </c>
      <c r="C84" s="148" t="s">
        <v>1348</v>
      </c>
      <c r="D84" s="148" t="s">
        <v>1271</v>
      </c>
      <c r="E84" s="146">
        <v>123364001</v>
      </c>
      <c r="F84" s="149" t="s">
        <v>1045</v>
      </c>
      <c r="G84" s="149">
        <v>0</v>
      </c>
      <c r="H84" s="150">
        <v>12.74</v>
      </c>
      <c r="I84" s="150">
        <f t="shared" si="1"/>
        <v>0</v>
      </c>
    </row>
    <row r="85" spans="1:9" ht="15">
      <c r="A85" s="151"/>
      <c r="B85" s="152" t="s">
        <v>1441</v>
      </c>
      <c r="C85" s="148" t="s">
        <v>1348</v>
      </c>
      <c r="D85" s="148" t="s">
        <v>974</v>
      </c>
      <c r="E85" s="151">
        <v>121534002</v>
      </c>
      <c r="F85" s="149" t="s">
        <v>1035</v>
      </c>
      <c r="G85" s="149">
        <v>0</v>
      </c>
      <c r="H85" s="156">
        <v>13.2466</v>
      </c>
      <c r="I85" s="150">
        <f t="shared" si="1"/>
        <v>0</v>
      </c>
    </row>
    <row r="86" spans="1:9" ht="14.25">
      <c r="A86" s="146"/>
      <c r="B86" s="147" t="s">
        <v>1443</v>
      </c>
      <c r="C86" s="148" t="s">
        <v>1159</v>
      </c>
      <c r="D86" s="148" t="s">
        <v>1320</v>
      </c>
      <c r="E86" s="146">
        <v>120634001</v>
      </c>
      <c r="F86" s="149" t="s">
        <v>1028</v>
      </c>
      <c r="G86" s="149">
        <v>0</v>
      </c>
      <c r="H86" s="150">
        <v>29.2</v>
      </c>
      <c r="I86" s="150">
        <f t="shared" si="1"/>
        <v>0</v>
      </c>
    </row>
    <row r="87" spans="1:9" ht="14.25">
      <c r="A87" s="146"/>
      <c r="B87" s="147" t="s">
        <v>1444</v>
      </c>
      <c r="C87" s="148" t="s">
        <v>1159</v>
      </c>
      <c r="D87" s="148" t="s">
        <v>1322</v>
      </c>
      <c r="E87" s="146">
        <v>121834001</v>
      </c>
      <c r="F87" s="149" t="s">
        <v>1028</v>
      </c>
      <c r="G87" s="149">
        <v>0</v>
      </c>
      <c r="H87" s="150">
        <v>54.22</v>
      </c>
      <c r="I87" s="150">
        <f t="shared" si="1"/>
        <v>0</v>
      </c>
    </row>
    <row r="88" spans="1:9" ht="14.25">
      <c r="A88" s="146"/>
      <c r="B88" s="147" t="s">
        <v>269</v>
      </c>
      <c r="C88" s="148" t="s">
        <v>1159</v>
      </c>
      <c r="D88" s="148" t="s">
        <v>1324</v>
      </c>
      <c r="E88" s="146">
        <v>128243002</v>
      </c>
      <c r="F88" s="149" t="s">
        <v>1028</v>
      </c>
      <c r="G88" s="149">
        <v>0</v>
      </c>
      <c r="H88" s="150">
        <v>0.25</v>
      </c>
      <c r="I88" s="150">
        <f t="shared" si="1"/>
        <v>0</v>
      </c>
    </row>
    <row r="89" spans="1:9" ht="14.25">
      <c r="A89" s="146"/>
      <c r="B89" s="147" t="s">
        <v>270</v>
      </c>
      <c r="C89" s="148" t="s">
        <v>1159</v>
      </c>
      <c r="D89" s="148" t="s">
        <v>1326</v>
      </c>
      <c r="E89" s="146">
        <v>128013002</v>
      </c>
      <c r="F89" s="149" t="s">
        <v>1028</v>
      </c>
      <c r="G89" s="149">
        <v>0</v>
      </c>
      <c r="H89" s="150">
        <v>0.37</v>
      </c>
      <c r="I89" s="150">
        <f t="shared" si="1"/>
        <v>0</v>
      </c>
    </row>
    <row r="90" spans="1:9" ht="14.25">
      <c r="A90" s="146"/>
      <c r="B90" s="147" t="s">
        <v>271</v>
      </c>
      <c r="C90" s="148" t="s">
        <v>1159</v>
      </c>
      <c r="D90" s="148" t="s">
        <v>1328</v>
      </c>
      <c r="E90" s="146">
        <v>128023002</v>
      </c>
      <c r="F90" s="149" t="s">
        <v>1028</v>
      </c>
      <c r="G90" s="149">
        <v>0</v>
      </c>
      <c r="H90" s="150">
        <v>0.37</v>
      </c>
      <c r="I90" s="150">
        <f t="shared" si="1"/>
        <v>0</v>
      </c>
    </row>
    <row r="91" spans="1:9" ht="14.25">
      <c r="A91" s="146"/>
      <c r="B91" s="147" t="s">
        <v>1699</v>
      </c>
      <c r="C91" s="148" t="s">
        <v>1159</v>
      </c>
      <c r="D91" s="148" t="s">
        <v>1160</v>
      </c>
      <c r="E91" s="146">
        <v>128003001</v>
      </c>
      <c r="F91" s="149" t="s">
        <v>1028</v>
      </c>
      <c r="G91" s="149">
        <v>0</v>
      </c>
      <c r="H91" s="150">
        <v>0.36</v>
      </c>
      <c r="I91" s="150">
        <f t="shared" si="1"/>
        <v>0</v>
      </c>
    </row>
    <row r="92" spans="1:9" ht="14.25">
      <c r="A92" s="146"/>
      <c r="B92" s="147" t="s">
        <v>272</v>
      </c>
      <c r="C92" s="148" t="s">
        <v>1159</v>
      </c>
      <c r="D92" s="148" t="s">
        <v>1161</v>
      </c>
      <c r="E92" s="146">
        <v>128033002</v>
      </c>
      <c r="F92" s="149" t="s">
        <v>1028</v>
      </c>
      <c r="G92" s="149">
        <v>0</v>
      </c>
      <c r="H92" s="150">
        <v>0.37</v>
      </c>
      <c r="I92" s="150">
        <f t="shared" si="1"/>
        <v>0</v>
      </c>
    </row>
    <row r="93" spans="1:9" ht="14.25">
      <c r="A93" s="146"/>
      <c r="B93" s="147" t="s">
        <v>273</v>
      </c>
      <c r="C93" s="148" t="s">
        <v>1159</v>
      </c>
      <c r="D93" s="148" t="s">
        <v>1162</v>
      </c>
      <c r="E93" s="146">
        <v>128043003</v>
      </c>
      <c r="F93" s="149" t="s">
        <v>1028</v>
      </c>
      <c r="G93" s="149">
        <v>0</v>
      </c>
      <c r="H93" s="150">
        <v>0.78</v>
      </c>
      <c r="I93" s="150">
        <f t="shared" si="1"/>
        <v>0</v>
      </c>
    </row>
    <row r="94" spans="1:9" ht="14.25">
      <c r="A94" s="146"/>
      <c r="B94" s="147" t="s">
        <v>274</v>
      </c>
      <c r="C94" s="148" t="s">
        <v>1159</v>
      </c>
      <c r="D94" s="148" t="s">
        <v>1163</v>
      </c>
      <c r="E94" s="146">
        <v>128053003</v>
      </c>
      <c r="F94" s="149" t="s">
        <v>1028</v>
      </c>
      <c r="G94" s="149">
        <v>0</v>
      </c>
      <c r="H94" s="150">
        <v>0.78</v>
      </c>
      <c r="I94" s="150">
        <f t="shared" si="1"/>
        <v>0</v>
      </c>
    </row>
    <row r="95" spans="1:9" ht="14.25">
      <c r="A95" s="146"/>
      <c r="B95" s="147" t="s">
        <v>1338</v>
      </c>
      <c r="C95" s="148" t="s">
        <v>1159</v>
      </c>
      <c r="D95" s="148" t="s">
        <v>1164</v>
      </c>
      <c r="E95" s="146">
        <v>122923002</v>
      </c>
      <c r="F95" s="149" t="s">
        <v>1028</v>
      </c>
      <c r="G95" s="149">
        <v>0</v>
      </c>
      <c r="H95" s="150">
        <v>0.98</v>
      </c>
      <c r="I95" s="150">
        <f t="shared" si="1"/>
        <v>0</v>
      </c>
    </row>
    <row r="96" spans="1:9" ht="14.25">
      <c r="A96" s="146"/>
      <c r="B96" s="147" t="s">
        <v>1339</v>
      </c>
      <c r="C96" s="148" t="s">
        <v>1159</v>
      </c>
      <c r="D96" s="148" t="s">
        <v>1165</v>
      </c>
      <c r="E96" s="146">
        <v>122933002</v>
      </c>
      <c r="F96" s="149" t="s">
        <v>1028</v>
      </c>
      <c r="G96" s="149">
        <v>0</v>
      </c>
      <c r="H96" s="150">
        <v>1.09</v>
      </c>
      <c r="I96" s="150">
        <f t="shared" si="1"/>
        <v>0</v>
      </c>
    </row>
    <row r="97" spans="1:9" ht="14.25">
      <c r="A97" s="146"/>
      <c r="B97" s="147" t="s">
        <v>1340</v>
      </c>
      <c r="C97" s="148" t="s">
        <v>1159</v>
      </c>
      <c r="D97" s="148" t="s">
        <v>1166</v>
      </c>
      <c r="E97" s="146">
        <v>122943002</v>
      </c>
      <c r="F97" s="149" t="s">
        <v>1028</v>
      </c>
      <c r="G97" s="149">
        <v>0</v>
      </c>
      <c r="H97" s="150">
        <v>1.21</v>
      </c>
      <c r="I97" s="150">
        <f t="shared" si="1"/>
        <v>0</v>
      </c>
    </row>
    <row r="98" spans="1:9" ht="14.25">
      <c r="A98" s="146"/>
      <c r="B98" s="147" t="s">
        <v>1445</v>
      </c>
      <c r="C98" s="148" t="s">
        <v>1159</v>
      </c>
      <c r="D98" s="148" t="s">
        <v>1167</v>
      </c>
      <c r="E98" s="146">
        <v>123104001</v>
      </c>
      <c r="F98" s="149" t="s">
        <v>1029</v>
      </c>
      <c r="G98" s="149">
        <v>0</v>
      </c>
      <c r="H98" s="150">
        <v>2.76</v>
      </c>
      <c r="I98" s="150">
        <f t="shared" si="1"/>
        <v>0</v>
      </c>
    </row>
    <row r="99" spans="1:9" ht="14.25">
      <c r="A99" s="146"/>
      <c r="B99" s="147" t="s">
        <v>1447</v>
      </c>
      <c r="C99" s="148" t="s">
        <v>1159</v>
      </c>
      <c r="D99" s="148" t="s">
        <v>1168</v>
      </c>
      <c r="E99" s="146">
        <v>123114001</v>
      </c>
      <c r="F99" s="149" t="s">
        <v>1029</v>
      </c>
      <c r="G99" s="149">
        <v>0</v>
      </c>
      <c r="H99" s="150">
        <v>2.76</v>
      </c>
      <c r="I99" s="150">
        <f t="shared" si="1"/>
        <v>0</v>
      </c>
    </row>
    <row r="100" spans="1:9" ht="15">
      <c r="A100" s="151"/>
      <c r="B100" s="152" t="s">
        <v>1448</v>
      </c>
      <c r="C100" s="148" t="s">
        <v>1159</v>
      </c>
      <c r="D100" s="148" t="s">
        <v>1169</v>
      </c>
      <c r="E100" s="151">
        <v>121234001</v>
      </c>
      <c r="F100" s="149" t="s">
        <v>1029</v>
      </c>
      <c r="G100" s="149">
        <v>0</v>
      </c>
      <c r="H100" s="156">
        <v>3.7089</v>
      </c>
      <c r="I100" s="150">
        <f t="shared" si="1"/>
        <v>0</v>
      </c>
    </row>
    <row r="101" spans="1:9" ht="15">
      <c r="A101" s="151"/>
      <c r="B101" s="152" t="s">
        <v>137</v>
      </c>
      <c r="C101" s="148" t="s">
        <v>1159</v>
      </c>
      <c r="D101" s="148" t="s">
        <v>1170</v>
      </c>
      <c r="E101" s="151">
        <v>121254001</v>
      </c>
      <c r="F101" s="149" t="s">
        <v>1042</v>
      </c>
      <c r="G101" s="149">
        <v>0</v>
      </c>
      <c r="H101" s="156">
        <v>3.2651</v>
      </c>
      <c r="I101" s="150">
        <f t="shared" si="1"/>
        <v>0</v>
      </c>
    </row>
    <row r="102" spans="1:9" ht="14.25">
      <c r="A102" s="146"/>
      <c r="B102" s="147" t="s">
        <v>138</v>
      </c>
      <c r="C102" s="148" t="s">
        <v>1159</v>
      </c>
      <c r="D102" s="148" t="s">
        <v>1171</v>
      </c>
      <c r="E102" s="146">
        <v>121264001</v>
      </c>
      <c r="F102" s="149" t="s">
        <v>1042</v>
      </c>
      <c r="G102" s="149">
        <v>0</v>
      </c>
      <c r="H102" s="150">
        <v>4.38</v>
      </c>
      <c r="I102" s="150">
        <f t="shared" si="1"/>
        <v>0</v>
      </c>
    </row>
    <row r="103" spans="1:9" ht="14.25">
      <c r="A103" s="146"/>
      <c r="B103" s="147" t="s">
        <v>139</v>
      </c>
      <c r="C103" s="148" t="s">
        <v>1159</v>
      </c>
      <c r="D103" s="148" t="s">
        <v>1172</v>
      </c>
      <c r="E103" s="146">
        <v>121284001</v>
      </c>
      <c r="F103" s="149" t="s">
        <v>1042</v>
      </c>
      <c r="G103" s="149">
        <v>0</v>
      </c>
      <c r="H103" s="150">
        <v>4.38</v>
      </c>
      <c r="I103" s="150">
        <f t="shared" si="1"/>
        <v>0</v>
      </c>
    </row>
    <row r="104" spans="1:9" ht="14.25">
      <c r="A104" s="146"/>
      <c r="B104" s="147" t="s">
        <v>140</v>
      </c>
      <c r="C104" s="148" t="s">
        <v>1159</v>
      </c>
      <c r="D104" s="148" t="s">
        <v>0</v>
      </c>
      <c r="E104" s="146">
        <v>121294001</v>
      </c>
      <c r="F104" s="149" t="s">
        <v>1043</v>
      </c>
      <c r="G104" s="149">
        <v>0</v>
      </c>
      <c r="H104" s="150">
        <v>6.98</v>
      </c>
      <c r="I104" s="150">
        <f t="shared" si="1"/>
        <v>0</v>
      </c>
    </row>
    <row r="105" spans="1:9" ht="14.25">
      <c r="A105" s="146"/>
      <c r="B105" s="147" t="s">
        <v>141</v>
      </c>
      <c r="C105" s="148" t="s">
        <v>1159</v>
      </c>
      <c r="D105" s="148" t="s">
        <v>1</v>
      </c>
      <c r="E105" s="146">
        <v>121544001</v>
      </c>
      <c r="F105" s="149" t="s">
        <v>1043</v>
      </c>
      <c r="G105" s="149">
        <v>0</v>
      </c>
      <c r="H105" s="150">
        <v>6.98</v>
      </c>
      <c r="I105" s="150">
        <f t="shared" si="1"/>
        <v>0</v>
      </c>
    </row>
    <row r="106" spans="1:9" ht="14.25">
      <c r="A106" s="146"/>
      <c r="B106" s="147" t="s">
        <v>142</v>
      </c>
      <c r="C106" s="148" t="s">
        <v>1159</v>
      </c>
      <c r="D106" s="148" t="s">
        <v>2</v>
      </c>
      <c r="E106" s="146">
        <v>123274001</v>
      </c>
      <c r="F106" s="149" t="s">
        <v>1035</v>
      </c>
      <c r="G106" s="149">
        <v>0</v>
      </c>
      <c r="H106" s="150">
        <v>7.01</v>
      </c>
      <c r="I106" s="150">
        <f t="shared" si="1"/>
        <v>0</v>
      </c>
    </row>
    <row r="107" spans="1:9" ht="14.25">
      <c r="A107" s="146"/>
      <c r="B107" s="147" t="s">
        <v>143</v>
      </c>
      <c r="C107" s="148" t="s">
        <v>1159</v>
      </c>
      <c r="D107" s="148" t="s">
        <v>3</v>
      </c>
      <c r="E107" s="146">
        <v>123284001</v>
      </c>
      <c r="F107" s="149" t="s">
        <v>1035</v>
      </c>
      <c r="G107" s="149">
        <v>0</v>
      </c>
      <c r="H107" s="150">
        <v>7.01</v>
      </c>
      <c r="I107" s="150">
        <f t="shared" si="1"/>
        <v>0</v>
      </c>
    </row>
    <row r="108" spans="1:9" ht="14.25">
      <c r="A108" s="146"/>
      <c r="B108" s="147" t="s">
        <v>215</v>
      </c>
      <c r="C108" s="148" t="s">
        <v>1159</v>
      </c>
      <c r="D108" s="148" t="s">
        <v>4</v>
      </c>
      <c r="E108" s="146">
        <v>123834001</v>
      </c>
      <c r="F108" s="149" t="s">
        <v>1035</v>
      </c>
      <c r="G108" s="149">
        <v>0</v>
      </c>
      <c r="H108" s="150">
        <v>8.32</v>
      </c>
      <c r="I108" s="150">
        <f t="shared" si="1"/>
        <v>0</v>
      </c>
    </row>
    <row r="109" spans="1:9" ht="14.25">
      <c r="A109" s="146"/>
      <c r="B109" s="147" t="s">
        <v>216</v>
      </c>
      <c r="C109" s="148" t="s">
        <v>1159</v>
      </c>
      <c r="D109" s="148" t="s">
        <v>5</v>
      </c>
      <c r="E109" s="146">
        <v>123844001</v>
      </c>
      <c r="F109" s="149" t="s">
        <v>1032</v>
      </c>
      <c r="G109" s="149">
        <v>0</v>
      </c>
      <c r="H109" s="150">
        <v>8.32</v>
      </c>
      <c r="I109" s="150">
        <f t="shared" si="1"/>
        <v>0</v>
      </c>
    </row>
    <row r="110" spans="1:9" ht="14.25">
      <c r="A110" s="146"/>
      <c r="B110" s="147" t="s">
        <v>144</v>
      </c>
      <c r="C110" s="148" t="s">
        <v>1159</v>
      </c>
      <c r="D110" s="148" t="s">
        <v>6</v>
      </c>
      <c r="E110" s="146">
        <v>123294001</v>
      </c>
      <c r="F110" s="149" t="s">
        <v>1032</v>
      </c>
      <c r="G110" s="149">
        <v>0</v>
      </c>
      <c r="H110" s="150">
        <v>8.32</v>
      </c>
      <c r="I110" s="150">
        <f t="shared" si="1"/>
        <v>0</v>
      </c>
    </row>
    <row r="111" spans="1:9" ht="14.25">
      <c r="A111" s="146"/>
      <c r="B111" s="147" t="s">
        <v>145</v>
      </c>
      <c r="C111" s="148" t="s">
        <v>1159</v>
      </c>
      <c r="D111" s="148" t="s">
        <v>7</v>
      </c>
      <c r="E111" s="146">
        <v>123304001</v>
      </c>
      <c r="F111" s="149" t="s">
        <v>1044</v>
      </c>
      <c r="G111" s="149">
        <v>0</v>
      </c>
      <c r="H111" s="150">
        <v>8.32</v>
      </c>
      <c r="I111" s="150">
        <f t="shared" si="1"/>
        <v>0</v>
      </c>
    </row>
    <row r="112" spans="1:9" ht="15">
      <c r="A112" s="151"/>
      <c r="B112" s="152" t="s">
        <v>146</v>
      </c>
      <c r="C112" s="148" t="s">
        <v>1159</v>
      </c>
      <c r="D112" s="148" t="s">
        <v>8</v>
      </c>
      <c r="E112" s="151">
        <v>121304001</v>
      </c>
      <c r="F112" s="149" t="s">
        <v>1044</v>
      </c>
      <c r="G112" s="149">
        <v>0</v>
      </c>
      <c r="H112" s="153">
        <v>7.98044</v>
      </c>
      <c r="I112" s="150">
        <f t="shared" si="1"/>
        <v>0</v>
      </c>
    </row>
    <row r="113" spans="1:9" ht="15">
      <c r="A113" s="151"/>
      <c r="B113" s="152" t="s">
        <v>147</v>
      </c>
      <c r="C113" s="148" t="s">
        <v>1159</v>
      </c>
      <c r="D113" s="148" t="s">
        <v>9</v>
      </c>
      <c r="E113" s="151">
        <v>121324001</v>
      </c>
      <c r="F113" s="149" t="s">
        <v>1044</v>
      </c>
      <c r="G113" s="149">
        <v>0</v>
      </c>
      <c r="H113" s="156">
        <v>7.6735</v>
      </c>
      <c r="I113" s="150">
        <f t="shared" si="1"/>
        <v>0</v>
      </c>
    </row>
    <row r="114" spans="1:9" ht="14.25">
      <c r="A114" s="146"/>
      <c r="B114" s="147" t="s">
        <v>148</v>
      </c>
      <c r="C114" s="148" t="s">
        <v>1159</v>
      </c>
      <c r="D114" s="148" t="s">
        <v>10</v>
      </c>
      <c r="E114" s="146">
        <v>121334001</v>
      </c>
      <c r="F114" s="149" t="s">
        <v>1044</v>
      </c>
      <c r="G114" s="149">
        <v>0</v>
      </c>
      <c r="H114" s="150">
        <v>9.54</v>
      </c>
      <c r="I114" s="150">
        <f t="shared" si="1"/>
        <v>0</v>
      </c>
    </row>
    <row r="115" spans="1:9" ht="14.25">
      <c r="A115" s="146"/>
      <c r="B115" s="147" t="s">
        <v>149</v>
      </c>
      <c r="C115" s="148" t="s">
        <v>1159</v>
      </c>
      <c r="D115" s="148" t="s">
        <v>11</v>
      </c>
      <c r="E115" s="146">
        <v>121344001</v>
      </c>
      <c r="F115" s="149" t="s">
        <v>1033</v>
      </c>
      <c r="G115" s="149">
        <v>0</v>
      </c>
      <c r="H115" s="150">
        <v>9.54</v>
      </c>
      <c r="I115" s="150">
        <f t="shared" si="1"/>
        <v>0</v>
      </c>
    </row>
    <row r="116" spans="1:9" ht="15">
      <c r="A116" s="151"/>
      <c r="B116" s="152" t="s">
        <v>150</v>
      </c>
      <c r="C116" s="148" t="s">
        <v>1159</v>
      </c>
      <c r="D116" s="148" t="s">
        <v>12</v>
      </c>
      <c r="E116" s="151">
        <v>122984001</v>
      </c>
      <c r="F116" s="149" t="s">
        <v>1034</v>
      </c>
      <c r="G116" s="149">
        <v>0</v>
      </c>
      <c r="H116" s="156">
        <v>11.3815</v>
      </c>
      <c r="I116" s="150">
        <f t="shared" si="1"/>
        <v>0</v>
      </c>
    </row>
    <row r="117" spans="1:9" ht="15">
      <c r="A117" s="151"/>
      <c r="B117" s="152" t="s">
        <v>151</v>
      </c>
      <c r="C117" s="148" t="s">
        <v>1159</v>
      </c>
      <c r="D117" s="148" t="s">
        <v>13</v>
      </c>
      <c r="E117" s="151">
        <v>123005001</v>
      </c>
      <c r="F117" s="149" t="s">
        <v>1041</v>
      </c>
      <c r="G117" s="149">
        <v>0</v>
      </c>
      <c r="H117" s="156">
        <v>11.3815</v>
      </c>
      <c r="I117" s="150">
        <f t="shared" si="1"/>
        <v>0</v>
      </c>
    </row>
    <row r="118" spans="1:9" ht="14.25">
      <c r="A118" s="146"/>
      <c r="B118" s="147" t="s">
        <v>152</v>
      </c>
      <c r="C118" s="148" t="s">
        <v>1159</v>
      </c>
      <c r="D118" s="148" t="s">
        <v>14</v>
      </c>
      <c r="E118" s="146">
        <v>120574001</v>
      </c>
      <c r="F118" s="149" t="s">
        <v>1041</v>
      </c>
      <c r="G118" s="149">
        <v>0</v>
      </c>
      <c r="H118" s="150">
        <v>20.86</v>
      </c>
      <c r="I118" s="150">
        <f t="shared" si="1"/>
        <v>0</v>
      </c>
    </row>
    <row r="119" spans="1:9" ht="14.25">
      <c r="A119" s="146"/>
      <c r="B119" s="147" t="s">
        <v>153</v>
      </c>
      <c r="C119" s="148" t="s">
        <v>1159</v>
      </c>
      <c r="D119" s="148" t="s">
        <v>15</v>
      </c>
      <c r="E119" s="146">
        <v>120594001</v>
      </c>
      <c r="F119" s="149" t="s">
        <v>1041</v>
      </c>
      <c r="G119" s="149">
        <v>0</v>
      </c>
      <c r="H119" s="150">
        <v>20.86</v>
      </c>
      <c r="I119" s="150">
        <f t="shared" si="1"/>
        <v>0</v>
      </c>
    </row>
    <row r="120" spans="1:9" ht="14.25">
      <c r="A120" s="146"/>
      <c r="B120" s="147" t="s">
        <v>154</v>
      </c>
      <c r="C120" s="148" t="s">
        <v>16</v>
      </c>
      <c r="D120" s="148" t="s">
        <v>1261</v>
      </c>
      <c r="E120" s="146">
        <v>120584001</v>
      </c>
      <c r="F120" s="149" t="s">
        <v>1030</v>
      </c>
      <c r="G120" s="149">
        <v>0</v>
      </c>
      <c r="H120" s="150">
        <v>25.02</v>
      </c>
      <c r="I120" s="150">
        <f t="shared" si="1"/>
        <v>0</v>
      </c>
    </row>
    <row r="121" spans="1:9" ht="14.25">
      <c r="A121" s="146"/>
      <c r="B121" s="147" t="s">
        <v>155</v>
      </c>
      <c r="C121" s="148" t="s">
        <v>16</v>
      </c>
      <c r="D121" s="148" t="s">
        <v>1262</v>
      </c>
      <c r="E121" s="146">
        <v>120604001</v>
      </c>
      <c r="F121" s="149" t="s">
        <v>1030</v>
      </c>
      <c r="G121" s="149">
        <v>0</v>
      </c>
      <c r="H121" s="150">
        <v>25.02</v>
      </c>
      <c r="I121" s="150">
        <f t="shared" si="1"/>
        <v>0</v>
      </c>
    </row>
    <row r="122" spans="1:9" ht="14.25">
      <c r="A122" s="146"/>
      <c r="B122" s="147" t="s">
        <v>156</v>
      </c>
      <c r="C122" s="148" t="s">
        <v>16</v>
      </c>
      <c r="D122" s="148" t="s">
        <v>1263</v>
      </c>
      <c r="E122" s="146">
        <v>121734001</v>
      </c>
      <c r="F122" s="149" t="s">
        <v>1031</v>
      </c>
      <c r="G122" s="149">
        <v>0</v>
      </c>
      <c r="H122" s="150">
        <v>38.11</v>
      </c>
      <c r="I122" s="150">
        <f t="shared" si="1"/>
        <v>0</v>
      </c>
    </row>
    <row r="123" spans="1:9" ht="14.25">
      <c r="A123" s="146"/>
      <c r="B123" s="147" t="s">
        <v>157</v>
      </c>
      <c r="C123" s="148" t="s">
        <v>16</v>
      </c>
      <c r="D123" s="148" t="s">
        <v>1264</v>
      </c>
      <c r="E123" s="146">
        <v>121744001</v>
      </c>
      <c r="F123" s="149" t="s">
        <v>1044</v>
      </c>
      <c r="G123" s="149">
        <v>0</v>
      </c>
      <c r="H123" s="150">
        <v>38.11</v>
      </c>
      <c r="I123" s="150">
        <f t="shared" si="1"/>
        <v>0</v>
      </c>
    </row>
    <row r="124" spans="1:9" ht="14.25">
      <c r="A124" s="146"/>
      <c r="B124" s="147" t="s">
        <v>158</v>
      </c>
      <c r="C124" s="148" t="s">
        <v>955</v>
      </c>
      <c r="D124" s="148" t="s">
        <v>1333</v>
      </c>
      <c r="E124" s="146">
        <v>121754001</v>
      </c>
      <c r="F124" s="149" t="s">
        <v>1028</v>
      </c>
      <c r="G124" s="149">
        <v>0</v>
      </c>
      <c r="H124" s="150">
        <v>45.73</v>
      </c>
      <c r="I124" s="150">
        <f t="shared" si="1"/>
        <v>0</v>
      </c>
    </row>
    <row r="125" spans="1:9" ht="14.25">
      <c r="A125" s="146"/>
      <c r="B125" s="147" t="s">
        <v>159</v>
      </c>
      <c r="C125" s="148" t="s">
        <v>955</v>
      </c>
      <c r="D125" s="148" t="s">
        <v>1335</v>
      </c>
      <c r="E125" s="146">
        <v>121764001</v>
      </c>
      <c r="F125" s="149" t="s">
        <v>1336</v>
      </c>
      <c r="G125" s="149">
        <v>0</v>
      </c>
      <c r="H125" s="150">
        <v>45.73</v>
      </c>
      <c r="I125" s="150">
        <f t="shared" si="1"/>
        <v>0</v>
      </c>
    </row>
    <row r="126" spans="1:9" ht="14.25">
      <c r="A126" s="146"/>
      <c r="B126" s="147" t="s">
        <v>160</v>
      </c>
      <c r="C126" s="148" t="s">
        <v>955</v>
      </c>
      <c r="D126" s="148" t="s">
        <v>956</v>
      </c>
      <c r="E126" s="146">
        <v>121774001</v>
      </c>
      <c r="F126" s="149" t="s">
        <v>1028</v>
      </c>
      <c r="G126" s="149">
        <v>0</v>
      </c>
      <c r="H126" s="150">
        <v>55.26</v>
      </c>
      <c r="I126" s="150">
        <f t="shared" si="1"/>
        <v>0</v>
      </c>
    </row>
    <row r="127" spans="1:9" ht="14.25">
      <c r="A127" s="146"/>
      <c r="B127" s="147" t="s">
        <v>161</v>
      </c>
      <c r="C127" s="148" t="s">
        <v>955</v>
      </c>
      <c r="D127" s="148" t="s">
        <v>957</v>
      </c>
      <c r="E127" s="146">
        <v>121784001</v>
      </c>
      <c r="F127" s="149" t="s">
        <v>1029</v>
      </c>
      <c r="G127" s="149">
        <v>0</v>
      </c>
      <c r="H127" s="150">
        <v>55.26</v>
      </c>
      <c r="I127" s="150">
        <f t="shared" si="1"/>
        <v>0</v>
      </c>
    </row>
    <row r="128" spans="1:9" ht="14.25">
      <c r="A128" s="146"/>
      <c r="B128" s="147" t="s">
        <v>162</v>
      </c>
      <c r="C128" s="148" t="s">
        <v>955</v>
      </c>
      <c r="D128" s="148" t="s">
        <v>958</v>
      </c>
      <c r="E128" s="146">
        <v>120564002</v>
      </c>
      <c r="F128" s="149" t="s">
        <v>1042</v>
      </c>
      <c r="G128" s="149">
        <v>0</v>
      </c>
      <c r="H128" s="150">
        <v>54.22</v>
      </c>
      <c r="I128" s="150">
        <f t="shared" si="1"/>
        <v>0</v>
      </c>
    </row>
    <row r="129" spans="1:9" ht="14.25">
      <c r="A129" s="146"/>
      <c r="B129" s="147" t="s">
        <v>1678</v>
      </c>
      <c r="C129" s="148" t="s">
        <v>955</v>
      </c>
      <c r="D129" s="148" t="s">
        <v>959</v>
      </c>
      <c r="E129" s="146">
        <v>122934001</v>
      </c>
      <c r="F129" s="149" t="s">
        <v>1042</v>
      </c>
      <c r="G129" s="149">
        <v>0</v>
      </c>
      <c r="H129" s="150">
        <v>6.26</v>
      </c>
      <c r="I129" s="150">
        <f t="shared" si="1"/>
        <v>0</v>
      </c>
    </row>
    <row r="130" spans="1:9" ht="14.25">
      <c r="A130" s="146"/>
      <c r="B130" s="147" t="s">
        <v>1681</v>
      </c>
      <c r="C130" s="148" t="s">
        <v>955</v>
      </c>
      <c r="D130" s="148" t="s">
        <v>960</v>
      </c>
      <c r="E130" s="146">
        <v>121634001</v>
      </c>
      <c r="F130" s="149" t="s">
        <v>1035</v>
      </c>
      <c r="G130" s="149">
        <v>0</v>
      </c>
      <c r="H130" s="150">
        <v>5.47</v>
      </c>
      <c r="I130" s="150">
        <f t="shared" si="1"/>
        <v>0</v>
      </c>
    </row>
    <row r="131" spans="1:9" ht="14.25">
      <c r="A131" s="146"/>
      <c r="B131" s="147" t="s">
        <v>163</v>
      </c>
      <c r="C131" s="148" t="s">
        <v>955</v>
      </c>
      <c r="D131" s="148" t="s">
        <v>961</v>
      </c>
      <c r="E131" s="146">
        <v>121644001</v>
      </c>
      <c r="F131" s="149" t="s">
        <v>1032</v>
      </c>
      <c r="G131" s="149">
        <v>0</v>
      </c>
      <c r="H131" s="150">
        <v>6.52</v>
      </c>
      <c r="I131" s="150">
        <f aca="true" t="shared" si="2" ref="I131:I194">H131*G131</f>
        <v>0</v>
      </c>
    </row>
    <row r="132" spans="1:9" ht="14.25">
      <c r="A132" s="146"/>
      <c r="B132" s="147" t="s">
        <v>164</v>
      </c>
      <c r="C132" s="148" t="s">
        <v>955</v>
      </c>
      <c r="D132" s="148" t="s">
        <v>962</v>
      </c>
      <c r="E132" s="146">
        <v>123004004</v>
      </c>
      <c r="F132" s="149" t="s">
        <v>1032</v>
      </c>
      <c r="G132" s="149">
        <v>0</v>
      </c>
      <c r="H132" s="150">
        <v>1.93</v>
      </c>
      <c r="I132" s="150">
        <f t="shared" si="2"/>
        <v>0</v>
      </c>
    </row>
    <row r="133" spans="1:9" ht="14.25">
      <c r="A133" s="146"/>
      <c r="B133" s="147" t="s">
        <v>166</v>
      </c>
      <c r="C133" s="148" t="s">
        <v>963</v>
      </c>
      <c r="D133" s="148" t="s">
        <v>1337</v>
      </c>
      <c r="E133" s="146">
        <v>123014004</v>
      </c>
      <c r="F133" s="149" t="s">
        <v>1050</v>
      </c>
      <c r="G133" s="149">
        <v>0</v>
      </c>
      <c r="H133" s="150">
        <v>2.45</v>
      </c>
      <c r="I133" s="150">
        <f t="shared" si="2"/>
        <v>0</v>
      </c>
    </row>
    <row r="134" spans="1:9" ht="14.25">
      <c r="A134" s="146"/>
      <c r="B134" s="147" t="s">
        <v>167</v>
      </c>
      <c r="C134" s="148" t="s">
        <v>963</v>
      </c>
      <c r="D134" s="148" t="s">
        <v>964</v>
      </c>
      <c r="E134" s="146">
        <v>123024004</v>
      </c>
      <c r="F134" s="149" t="s">
        <v>1027</v>
      </c>
      <c r="G134" s="149">
        <v>0</v>
      </c>
      <c r="H134" s="150">
        <v>3.38</v>
      </c>
      <c r="I134" s="150">
        <f t="shared" si="2"/>
        <v>0</v>
      </c>
    </row>
    <row r="135" spans="1:9" ht="14.25">
      <c r="A135" s="146"/>
      <c r="B135" s="147" t="s">
        <v>168</v>
      </c>
      <c r="C135" s="148" t="s">
        <v>963</v>
      </c>
      <c r="D135" s="148" t="s">
        <v>965</v>
      </c>
      <c r="E135" s="146">
        <v>123034005</v>
      </c>
      <c r="F135" s="149" t="s">
        <v>1027</v>
      </c>
      <c r="G135" s="149">
        <v>0</v>
      </c>
      <c r="H135" s="150">
        <v>5.32</v>
      </c>
      <c r="I135" s="150">
        <f t="shared" si="2"/>
        <v>0</v>
      </c>
    </row>
    <row r="136" spans="1:9" ht="14.25">
      <c r="A136" s="146"/>
      <c r="B136" s="147" t="s">
        <v>169</v>
      </c>
      <c r="C136" s="148" t="s">
        <v>963</v>
      </c>
      <c r="D136" s="148" t="s">
        <v>966</v>
      </c>
      <c r="E136" s="146">
        <v>123044005</v>
      </c>
      <c r="F136" s="149" t="s">
        <v>1027</v>
      </c>
      <c r="G136" s="149">
        <v>0</v>
      </c>
      <c r="H136" s="150">
        <v>9.96</v>
      </c>
      <c r="I136" s="150">
        <f t="shared" si="2"/>
        <v>0</v>
      </c>
    </row>
    <row r="137" spans="1:9" ht="15">
      <c r="A137" s="151"/>
      <c r="B137" s="152" t="s">
        <v>1376</v>
      </c>
      <c r="C137" s="148" t="s">
        <v>967</v>
      </c>
      <c r="D137" s="148" t="s">
        <v>1262</v>
      </c>
      <c r="E137" s="151">
        <v>120094004</v>
      </c>
      <c r="F137" s="149" t="s">
        <v>1045</v>
      </c>
      <c r="G137" s="149">
        <v>0</v>
      </c>
      <c r="H137" s="157">
        <v>2.24</v>
      </c>
      <c r="I137" s="150">
        <f t="shared" si="2"/>
        <v>0</v>
      </c>
    </row>
    <row r="138" spans="1:9" ht="15">
      <c r="A138" s="151"/>
      <c r="B138" s="154" t="s">
        <v>1378</v>
      </c>
      <c r="C138" s="148" t="s">
        <v>967</v>
      </c>
      <c r="D138" s="148" t="s">
        <v>1263</v>
      </c>
      <c r="E138" s="151">
        <v>120104004</v>
      </c>
      <c r="F138" s="149" t="s">
        <v>1046</v>
      </c>
      <c r="G138" s="149">
        <v>0</v>
      </c>
      <c r="H138" s="156">
        <v>3.0488</v>
      </c>
      <c r="I138" s="150">
        <f t="shared" si="2"/>
        <v>0</v>
      </c>
    </row>
    <row r="139" spans="1:9" ht="15">
      <c r="A139" s="151"/>
      <c r="B139" s="152" t="s">
        <v>1380</v>
      </c>
      <c r="C139" s="148" t="s">
        <v>967</v>
      </c>
      <c r="D139" s="148" t="s">
        <v>1264</v>
      </c>
      <c r="E139" s="151">
        <v>120114005</v>
      </c>
      <c r="F139" s="149" t="s">
        <v>1039</v>
      </c>
      <c r="G139" s="149">
        <v>0</v>
      </c>
      <c r="H139" s="156">
        <v>4.1303</v>
      </c>
      <c r="I139" s="150">
        <f t="shared" si="2"/>
        <v>0</v>
      </c>
    </row>
    <row r="140" spans="1:9" ht="15">
      <c r="A140" s="151"/>
      <c r="B140" s="152" t="s">
        <v>1381</v>
      </c>
      <c r="C140" s="148" t="s">
        <v>968</v>
      </c>
      <c r="D140" s="148" t="s">
        <v>958</v>
      </c>
      <c r="E140" s="151">
        <v>120124200</v>
      </c>
      <c r="F140" s="149" t="s">
        <v>1042</v>
      </c>
      <c r="G140" s="149">
        <v>0</v>
      </c>
      <c r="H140" s="153">
        <v>6.379408000000001</v>
      </c>
      <c r="I140" s="150">
        <f t="shared" si="2"/>
        <v>0</v>
      </c>
    </row>
    <row r="141" spans="1:9" ht="15">
      <c r="A141" s="151"/>
      <c r="B141" s="154" t="s">
        <v>397</v>
      </c>
      <c r="C141" s="148" t="s">
        <v>968</v>
      </c>
      <c r="D141" s="148" t="s">
        <v>959</v>
      </c>
      <c r="E141" s="151">
        <v>120134005</v>
      </c>
      <c r="F141" s="149" t="s">
        <v>1047</v>
      </c>
      <c r="G141" s="149">
        <v>0</v>
      </c>
      <c r="H141" s="156">
        <v>6.941</v>
      </c>
      <c r="I141" s="150">
        <f t="shared" si="2"/>
        <v>0</v>
      </c>
    </row>
    <row r="142" spans="1:9" ht="15">
      <c r="A142" s="151"/>
      <c r="B142" s="152" t="s">
        <v>398</v>
      </c>
      <c r="C142" s="158" t="s">
        <v>969</v>
      </c>
      <c r="D142" s="158" t="s">
        <v>1262</v>
      </c>
      <c r="E142" s="151">
        <v>120144005</v>
      </c>
      <c r="F142" s="159" t="s">
        <v>1047</v>
      </c>
      <c r="G142" s="159">
        <v>0</v>
      </c>
      <c r="H142" s="156">
        <v>10.3553475</v>
      </c>
      <c r="I142" s="150">
        <f t="shared" si="2"/>
        <v>0</v>
      </c>
    </row>
    <row r="143" spans="1:9" ht="15">
      <c r="A143" s="151"/>
      <c r="B143" s="152" t="s">
        <v>399</v>
      </c>
      <c r="C143" s="148" t="s">
        <v>969</v>
      </c>
      <c r="D143" s="148" t="s">
        <v>1263</v>
      </c>
      <c r="E143" s="151">
        <v>120154005</v>
      </c>
      <c r="F143" s="149" t="s">
        <v>1043</v>
      </c>
      <c r="G143" s="149">
        <v>0</v>
      </c>
      <c r="H143" s="156">
        <v>13.048935</v>
      </c>
      <c r="I143" s="150">
        <f t="shared" si="2"/>
        <v>0</v>
      </c>
    </row>
    <row r="144" spans="1:9" ht="14.25">
      <c r="A144" s="146"/>
      <c r="B144" s="147" t="s">
        <v>400</v>
      </c>
      <c r="C144" s="148" t="s">
        <v>969</v>
      </c>
      <c r="D144" s="148" t="s">
        <v>1264</v>
      </c>
      <c r="E144" s="146">
        <v>120174004</v>
      </c>
      <c r="F144" s="149" t="s">
        <v>1033</v>
      </c>
      <c r="G144" s="149">
        <v>0</v>
      </c>
      <c r="H144" s="150">
        <v>3.74</v>
      </c>
      <c r="I144" s="150">
        <f t="shared" si="2"/>
        <v>0</v>
      </c>
    </row>
    <row r="145" spans="1:9" ht="14.25">
      <c r="A145" s="146"/>
      <c r="B145" s="147" t="s">
        <v>401</v>
      </c>
      <c r="C145" s="148" t="s">
        <v>969</v>
      </c>
      <c r="D145" s="148" t="s">
        <v>1265</v>
      </c>
      <c r="E145" s="146">
        <v>120184004</v>
      </c>
      <c r="F145" s="149" t="s">
        <v>1034</v>
      </c>
      <c r="G145" s="149">
        <v>0</v>
      </c>
      <c r="H145" s="150">
        <v>4.49</v>
      </c>
      <c r="I145" s="150">
        <f t="shared" si="2"/>
        <v>0</v>
      </c>
    </row>
    <row r="146" spans="1:9" ht="14.25">
      <c r="A146" s="146"/>
      <c r="B146" s="147" t="s">
        <v>402</v>
      </c>
      <c r="C146" s="148" t="s">
        <v>969</v>
      </c>
      <c r="D146" s="148" t="s">
        <v>1266</v>
      </c>
      <c r="E146" s="146">
        <v>120194004</v>
      </c>
      <c r="F146" s="149" t="s">
        <v>1048</v>
      </c>
      <c r="G146" s="149">
        <v>0</v>
      </c>
      <c r="H146" s="150">
        <v>6.36</v>
      </c>
      <c r="I146" s="150">
        <f t="shared" si="2"/>
        <v>0</v>
      </c>
    </row>
    <row r="147" spans="1:9" ht="14.25">
      <c r="A147" s="146"/>
      <c r="B147" s="147" t="s">
        <v>403</v>
      </c>
      <c r="C147" s="148" t="s">
        <v>970</v>
      </c>
      <c r="D147" s="148" t="s">
        <v>1342</v>
      </c>
      <c r="E147" s="146">
        <v>120204005</v>
      </c>
      <c r="F147" s="149" t="s">
        <v>1049</v>
      </c>
      <c r="G147" s="149">
        <v>0</v>
      </c>
      <c r="H147" s="150">
        <v>8.34</v>
      </c>
      <c r="I147" s="150">
        <f t="shared" si="2"/>
        <v>0</v>
      </c>
    </row>
    <row r="148" spans="1:9" ht="14.25">
      <c r="A148" s="146"/>
      <c r="B148" s="147" t="s">
        <v>404</v>
      </c>
      <c r="C148" s="148" t="s">
        <v>970</v>
      </c>
      <c r="D148" s="148" t="s">
        <v>1261</v>
      </c>
      <c r="E148" s="146">
        <v>120214005</v>
      </c>
      <c r="F148" s="149" t="s">
        <v>1049</v>
      </c>
      <c r="G148" s="149">
        <v>0</v>
      </c>
      <c r="H148" s="150">
        <v>10.07</v>
      </c>
      <c r="I148" s="150">
        <f t="shared" si="2"/>
        <v>0</v>
      </c>
    </row>
    <row r="149" spans="1:9" ht="14.25">
      <c r="A149" s="146"/>
      <c r="B149" s="147" t="s">
        <v>405</v>
      </c>
      <c r="C149" s="148" t="s">
        <v>970</v>
      </c>
      <c r="D149" s="148" t="s">
        <v>1262</v>
      </c>
      <c r="E149" s="146">
        <v>120224005</v>
      </c>
      <c r="F149" s="149" t="s">
        <v>1049</v>
      </c>
      <c r="G149" s="149">
        <v>0</v>
      </c>
      <c r="H149" s="150">
        <v>13.97</v>
      </c>
      <c r="I149" s="150">
        <f t="shared" si="2"/>
        <v>0</v>
      </c>
    </row>
    <row r="150" spans="1:9" ht="14.25">
      <c r="A150" s="146"/>
      <c r="B150" s="147" t="s">
        <v>406</v>
      </c>
      <c r="C150" s="148" t="s">
        <v>970</v>
      </c>
      <c r="D150" s="148" t="s">
        <v>1263</v>
      </c>
      <c r="E150" s="146">
        <v>120234005</v>
      </c>
      <c r="F150" s="149" t="s">
        <v>1049</v>
      </c>
      <c r="G150" s="149">
        <v>0</v>
      </c>
      <c r="H150" s="150">
        <v>16.58</v>
      </c>
      <c r="I150" s="150">
        <f t="shared" si="2"/>
        <v>0</v>
      </c>
    </row>
    <row r="151" spans="1:9" ht="14.25">
      <c r="A151" s="146"/>
      <c r="B151" s="147" t="s">
        <v>217</v>
      </c>
      <c r="C151" s="148" t="s">
        <v>970</v>
      </c>
      <c r="D151" s="148" t="s">
        <v>1264</v>
      </c>
      <c r="E151" s="146">
        <v>120944005</v>
      </c>
      <c r="F151" s="149" t="s">
        <v>1049</v>
      </c>
      <c r="G151" s="149">
        <v>0</v>
      </c>
      <c r="H151" s="150">
        <v>24.67</v>
      </c>
      <c r="I151" s="150">
        <f t="shared" si="2"/>
        <v>0</v>
      </c>
    </row>
    <row r="152" spans="1:9" ht="14.25">
      <c r="A152" s="146"/>
      <c r="B152" s="147" t="s">
        <v>218</v>
      </c>
      <c r="C152" s="148" t="s">
        <v>970</v>
      </c>
      <c r="D152" s="148" t="s">
        <v>1265</v>
      </c>
      <c r="E152" s="146">
        <v>123984001</v>
      </c>
      <c r="F152" s="149" t="s">
        <v>1049</v>
      </c>
      <c r="G152" s="149">
        <v>0</v>
      </c>
      <c r="H152" s="150">
        <v>3.49</v>
      </c>
      <c r="I152" s="150">
        <f t="shared" si="2"/>
        <v>0</v>
      </c>
    </row>
    <row r="153" spans="1:9" ht="14.25">
      <c r="A153" s="146"/>
      <c r="B153" s="147" t="s">
        <v>407</v>
      </c>
      <c r="C153" s="148" t="s">
        <v>970</v>
      </c>
      <c r="D153" s="148" t="s">
        <v>1266</v>
      </c>
      <c r="E153" s="146">
        <v>123184004</v>
      </c>
      <c r="F153" s="149" t="s">
        <v>1049</v>
      </c>
      <c r="G153" s="149">
        <v>0</v>
      </c>
      <c r="H153" s="150">
        <v>3.61</v>
      </c>
      <c r="I153" s="150">
        <f t="shared" si="2"/>
        <v>0</v>
      </c>
    </row>
    <row r="154" spans="1:9" ht="14.25">
      <c r="A154" s="146"/>
      <c r="B154" s="147" t="s">
        <v>408</v>
      </c>
      <c r="C154" s="148" t="s">
        <v>971</v>
      </c>
      <c r="D154" s="148" t="s">
        <v>1269</v>
      </c>
      <c r="E154" s="146">
        <v>123194004</v>
      </c>
      <c r="F154" s="149" t="s">
        <v>1050</v>
      </c>
      <c r="G154" s="149">
        <v>0</v>
      </c>
      <c r="H154" s="150">
        <v>6.19</v>
      </c>
      <c r="I154" s="150">
        <f t="shared" si="2"/>
        <v>0</v>
      </c>
    </row>
    <row r="155" spans="1:9" ht="14.25">
      <c r="A155" s="146"/>
      <c r="B155" s="147" t="s">
        <v>1629</v>
      </c>
      <c r="C155" s="148" t="s">
        <v>971</v>
      </c>
      <c r="D155" s="148" t="s">
        <v>1271</v>
      </c>
      <c r="E155" s="146">
        <v>123204004</v>
      </c>
      <c r="F155" s="149" t="s">
        <v>1049</v>
      </c>
      <c r="G155" s="149">
        <v>0</v>
      </c>
      <c r="H155" s="150">
        <v>9.78</v>
      </c>
      <c r="I155" s="150">
        <f t="shared" si="2"/>
        <v>0</v>
      </c>
    </row>
    <row r="156" spans="1:9" ht="14.25">
      <c r="A156" s="146"/>
      <c r="B156" s="147" t="s">
        <v>1530</v>
      </c>
      <c r="C156" s="148" t="s">
        <v>971</v>
      </c>
      <c r="D156" s="148" t="s">
        <v>1271</v>
      </c>
      <c r="E156" s="146">
        <v>123994001</v>
      </c>
      <c r="F156" s="149" t="s">
        <v>1049</v>
      </c>
      <c r="G156" s="149">
        <v>0</v>
      </c>
      <c r="H156" s="150">
        <v>14.45</v>
      </c>
      <c r="I156" s="150">
        <f t="shared" si="2"/>
        <v>0</v>
      </c>
    </row>
    <row r="157" spans="1:9" ht="14.25">
      <c r="A157" s="146"/>
      <c r="B157" s="147" t="s">
        <v>1630</v>
      </c>
      <c r="C157" s="148" t="s">
        <v>971</v>
      </c>
      <c r="D157" s="148" t="s">
        <v>1271</v>
      </c>
      <c r="E157" s="146">
        <v>123214004</v>
      </c>
      <c r="F157" s="149" t="s">
        <v>1049</v>
      </c>
      <c r="G157" s="149">
        <v>0</v>
      </c>
      <c r="H157" s="150">
        <v>18.43</v>
      </c>
      <c r="I157" s="150">
        <f t="shared" si="2"/>
        <v>0</v>
      </c>
    </row>
    <row r="158" spans="1:9" ht="14.25">
      <c r="A158" s="146"/>
      <c r="B158" s="147" t="s">
        <v>1631</v>
      </c>
      <c r="C158" s="148" t="s">
        <v>972</v>
      </c>
      <c r="D158" s="148" t="s">
        <v>1702</v>
      </c>
      <c r="E158" s="146">
        <v>123224004</v>
      </c>
      <c r="F158" s="149">
        <v>1</v>
      </c>
      <c r="G158" s="149">
        <v>0</v>
      </c>
      <c r="H158" s="150">
        <v>26.7</v>
      </c>
      <c r="I158" s="150">
        <f t="shared" si="2"/>
        <v>0</v>
      </c>
    </row>
    <row r="159" spans="1:9" ht="15">
      <c r="A159" s="151"/>
      <c r="B159" s="152" t="s">
        <v>1632</v>
      </c>
      <c r="C159" s="148" t="s">
        <v>972</v>
      </c>
      <c r="D159" s="148" t="s">
        <v>956</v>
      </c>
      <c r="E159" s="151">
        <v>120254003</v>
      </c>
      <c r="F159" s="149" t="s">
        <v>1050</v>
      </c>
      <c r="G159" s="149">
        <v>0</v>
      </c>
      <c r="H159" s="160">
        <v>6.736000000000001</v>
      </c>
      <c r="I159" s="150">
        <f t="shared" si="2"/>
        <v>0</v>
      </c>
    </row>
    <row r="160" spans="1:9" ht="15">
      <c r="A160" s="151"/>
      <c r="B160" s="152" t="s">
        <v>1633</v>
      </c>
      <c r="C160" s="148" t="s">
        <v>972</v>
      </c>
      <c r="D160" s="148" t="s">
        <v>966</v>
      </c>
      <c r="E160" s="151">
        <v>120264003</v>
      </c>
      <c r="F160" s="149" t="s">
        <v>1050</v>
      </c>
      <c r="G160" s="149">
        <v>0</v>
      </c>
      <c r="H160" s="160">
        <v>9.455194</v>
      </c>
      <c r="I160" s="150">
        <f t="shared" si="2"/>
        <v>0</v>
      </c>
    </row>
    <row r="161" spans="1:9" ht="15">
      <c r="A161" s="151"/>
      <c r="B161" s="152" t="s">
        <v>1634</v>
      </c>
      <c r="C161" s="148" t="s">
        <v>973</v>
      </c>
      <c r="D161" s="148" t="s">
        <v>1271</v>
      </c>
      <c r="E161" s="151">
        <v>120274005</v>
      </c>
      <c r="F161" s="149" t="s">
        <v>1050</v>
      </c>
      <c r="G161" s="149">
        <v>0</v>
      </c>
      <c r="H161" s="160">
        <v>9.474146</v>
      </c>
      <c r="I161" s="150">
        <f t="shared" si="2"/>
        <v>0</v>
      </c>
    </row>
    <row r="162" spans="1:9" ht="15">
      <c r="A162" s="151"/>
      <c r="B162" s="152" t="s">
        <v>1635</v>
      </c>
      <c r="C162" s="148" t="s">
        <v>973</v>
      </c>
      <c r="D162" s="148" t="s">
        <v>1263</v>
      </c>
      <c r="E162" s="151">
        <v>120284200</v>
      </c>
      <c r="F162" s="149" t="s">
        <v>1050</v>
      </c>
      <c r="G162" s="149">
        <v>0</v>
      </c>
      <c r="H162" s="160">
        <v>15.906</v>
      </c>
      <c r="I162" s="150">
        <f t="shared" si="2"/>
        <v>0</v>
      </c>
    </row>
    <row r="163" spans="1:9" ht="15">
      <c r="A163" s="151"/>
      <c r="B163" s="152" t="s">
        <v>1636</v>
      </c>
      <c r="C163" s="148" t="s">
        <v>973</v>
      </c>
      <c r="D163" s="148" t="s">
        <v>974</v>
      </c>
      <c r="E163" s="151">
        <v>120294005</v>
      </c>
      <c r="F163" s="149" t="s">
        <v>1050</v>
      </c>
      <c r="G163" s="149">
        <v>0</v>
      </c>
      <c r="H163" s="156">
        <v>14.5092</v>
      </c>
      <c r="I163" s="150">
        <f t="shared" si="2"/>
        <v>0</v>
      </c>
    </row>
    <row r="164" spans="1:9" ht="15">
      <c r="A164" s="151"/>
      <c r="B164" s="152" t="s">
        <v>1637</v>
      </c>
      <c r="C164" s="158" t="s">
        <v>975</v>
      </c>
      <c r="D164" s="158" t="s">
        <v>1330</v>
      </c>
      <c r="E164" s="151">
        <v>120304005</v>
      </c>
      <c r="F164" s="159" t="s">
        <v>1029</v>
      </c>
      <c r="G164" s="159">
        <v>0</v>
      </c>
      <c r="H164" s="156">
        <v>23.353</v>
      </c>
      <c r="I164" s="150">
        <f t="shared" si="2"/>
        <v>0</v>
      </c>
    </row>
    <row r="165" spans="1:9" ht="15">
      <c r="A165" s="151"/>
      <c r="B165" s="152" t="s">
        <v>1638</v>
      </c>
      <c r="C165" s="148" t="s">
        <v>975</v>
      </c>
      <c r="D165" s="148" t="s">
        <v>976</v>
      </c>
      <c r="E165" s="151">
        <v>120314005</v>
      </c>
      <c r="F165" s="149" t="s">
        <v>1046</v>
      </c>
      <c r="G165" s="149">
        <v>0</v>
      </c>
      <c r="H165" s="156">
        <v>26.048000000000002</v>
      </c>
      <c r="I165" s="150">
        <f t="shared" si="2"/>
        <v>0</v>
      </c>
    </row>
    <row r="166" spans="1:9" ht="15">
      <c r="A166" s="151"/>
      <c r="B166" s="152" t="s">
        <v>1639</v>
      </c>
      <c r="C166" s="148" t="s">
        <v>975</v>
      </c>
      <c r="D166" s="148" t="s">
        <v>977</v>
      </c>
      <c r="E166" s="151">
        <v>120324005</v>
      </c>
      <c r="F166" s="149" t="s">
        <v>1029</v>
      </c>
      <c r="G166" s="149">
        <v>0</v>
      </c>
      <c r="H166" s="156">
        <v>39.798</v>
      </c>
      <c r="I166" s="150">
        <f t="shared" si="2"/>
        <v>0</v>
      </c>
    </row>
    <row r="167" spans="1:9" ht="14.25">
      <c r="A167" s="146"/>
      <c r="B167" s="147" t="s">
        <v>1640</v>
      </c>
      <c r="C167" s="148" t="s">
        <v>975</v>
      </c>
      <c r="D167" s="148" t="s">
        <v>978</v>
      </c>
      <c r="E167" s="146">
        <v>120654003</v>
      </c>
      <c r="F167" s="149" t="s">
        <v>1029</v>
      </c>
      <c r="G167" s="149">
        <v>0</v>
      </c>
      <c r="H167" s="150">
        <v>11.88</v>
      </c>
      <c r="I167" s="150">
        <f t="shared" si="2"/>
        <v>0</v>
      </c>
    </row>
    <row r="168" spans="1:9" ht="14.25">
      <c r="A168" s="146"/>
      <c r="B168" s="147" t="s">
        <v>1641</v>
      </c>
      <c r="C168" s="148" t="s">
        <v>975</v>
      </c>
      <c r="D168" s="148" t="s">
        <v>979</v>
      </c>
      <c r="E168" s="146">
        <v>120664001</v>
      </c>
      <c r="F168" s="149" t="s">
        <v>1046</v>
      </c>
      <c r="G168" s="149">
        <v>0</v>
      </c>
      <c r="H168" s="150">
        <v>12.78</v>
      </c>
      <c r="I168" s="150">
        <f t="shared" si="2"/>
        <v>0</v>
      </c>
    </row>
    <row r="169" spans="1:9" ht="14.25">
      <c r="A169" s="146"/>
      <c r="B169" s="147" t="s">
        <v>1642</v>
      </c>
      <c r="C169" s="148" t="s">
        <v>975</v>
      </c>
      <c r="D169" s="148" t="s">
        <v>980</v>
      </c>
      <c r="E169" s="146">
        <v>120674005</v>
      </c>
      <c r="F169" s="149" t="s">
        <v>1046</v>
      </c>
      <c r="G169" s="149">
        <v>0</v>
      </c>
      <c r="H169" s="150">
        <v>14.59</v>
      </c>
      <c r="I169" s="150">
        <f t="shared" si="2"/>
        <v>0</v>
      </c>
    </row>
    <row r="170" spans="1:9" ht="14.25">
      <c r="A170" s="146"/>
      <c r="B170" s="147" t="s">
        <v>1643</v>
      </c>
      <c r="C170" s="148" t="s">
        <v>975</v>
      </c>
      <c r="D170" s="148" t="s">
        <v>981</v>
      </c>
      <c r="E170" s="146">
        <v>120684005</v>
      </c>
      <c r="F170" s="149" t="s">
        <v>1046</v>
      </c>
      <c r="G170" s="149">
        <v>0</v>
      </c>
      <c r="H170" s="150">
        <v>20.86</v>
      </c>
      <c r="I170" s="150">
        <f t="shared" si="2"/>
        <v>0</v>
      </c>
    </row>
    <row r="171" spans="1:9" ht="14.25">
      <c r="A171" s="146"/>
      <c r="B171" s="147" t="s">
        <v>1644</v>
      </c>
      <c r="C171" s="148" t="s">
        <v>975</v>
      </c>
      <c r="D171" s="148" t="s">
        <v>982</v>
      </c>
      <c r="E171" s="146">
        <v>120694005</v>
      </c>
      <c r="F171" s="149" t="s">
        <v>1046</v>
      </c>
      <c r="G171" s="149">
        <v>0</v>
      </c>
      <c r="H171" s="150">
        <v>27.23</v>
      </c>
      <c r="I171" s="150">
        <f t="shared" si="2"/>
        <v>0</v>
      </c>
    </row>
    <row r="172" spans="1:9" ht="14.25">
      <c r="A172" s="146"/>
      <c r="B172" s="147" t="s">
        <v>1645</v>
      </c>
      <c r="C172" s="148" t="s">
        <v>975</v>
      </c>
      <c r="D172" s="148" t="s">
        <v>983</v>
      </c>
      <c r="E172" s="146">
        <v>120704005</v>
      </c>
      <c r="F172" s="149" t="s">
        <v>1042</v>
      </c>
      <c r="G172" s="149">
        <v>0</v>
      </c>
      <c r="H172" s="150">
        <v>36.49</v>
      </c>
      <c r="I172" s="150">
        <f t="shared" si="2"/>
        <v>0</v>
      </c>
    </row>
    <row r="173" spans="1:9" ht="14.25">
      <c r="A173" s="146"/>
      <c r="B173" s="147" t="s">
        <v>1646</v>
      </c>
      <c r="C173" s="148" t="s">
        <v>975</v>
      </c>
      <c r="D173" s="148" t="s">
        <v>984</v>
      </c>
      <c r="E173" s="146">
        <v>120714005</v>
      </c>
      <c r="F173" s="149" t="s">
        <v>1046</v>
      </c>
      <c r="G173" s="149">
        <v>0</v>
      </c>
      <c r="H173" s="150">
        <v>46.92</v>
      </c>
      <c r="I173" s="150">
        <f t="shared" si="2"/>
        <v>0</v>
      </c>
    </row>
    <row r="174" spans="1:9" ht="14.25">
      <c r="A174" s="146"/>
      <c r="B174" s="147" t="s">
        <v>1647</v>
      </c>
      <c r="C174" s="148" t="s">
        <v>975</v>
      </c>
      <c r="D174" s="148" t="s">
        <v>985</v>
      </c>
      <c r="E174" s="146">
        <v>120724005</v>
      </c>
      <c r="F174" s="149" t="s">
        <v>1043</v>
      </c>
      <c r="G174" s="149">
        <v>0</v>
      </c>
      <c r="H174" s="150">
        <v>66.74</v>
      </c>
      <c r="I174" s="150">
        <f t="shared" si="2"/>
        <v>0</v>
      </c>
    </row>
    <row r="175" spans="1:9" ht="14.25">
      <c r="A175" s="146"/>
      <c r="B175" s="147" t="s">
        <v>253</v>
      </c>
      <c r="C175" s="148" t="s">
        <v>975</v>
      </c>
      <c r="D175" s="148" t="s">
        <v>1108</v>
      </c>
      <c r="E175" s="146">
        <v>122954004</v>
      </c>
      <c r="F175" s="149" t="s">
        <v>1043</v>
      </c>
      <c r="G175" s="149">
        <v>0</v>
      </c>
      <c r="H175" s="150">
        <v>18.77</v>
      </c>
      <c r="I175" s="150">
        <f t="shared" si="2"/>
        <v>0</v>
      </c>
    </row>
    <row r="176" spans="1:9" ht="14.25">
      <c r="A176" s="146"/>
      <c r="B176" s="147" t="s">
        <v>254</v>
      </c>
      <c r="C176" s="148" t="s">
        <v>975</v>
      </c>
      <c r="D176" s="148" t="s">
        <v>1109</v>
      </c>
      <c r="E176" s="146">
        <v>121664005</v>
      </c>
      <c r="F176" s="149" t="s">
        <v>1043</v>
      </c>
      <c r="G176" s="149">
        <v>0</v>
      </c>
      <c r="H176" s="150">
        <v>33.37</v>
      </c>
      <c r="I176" s="150">
        <f t="shared" si="2"/>
        <v>0</v>
      </c>
    </row>
    <row r="177" spans="1:9" ht="14.25">
      <c r="A177" s="146"/>
      <c r="B177" s="147" t="s">
        <v>255</v>
      </c>
      <c r="C177" s="148" t="s">
        <v>975</v>
      </c>
      <c r="D177" s="148" t="s">
        <v>1110</v>
      </c>
      <c r="E177" s="146">
        <v>121674005</v>
      </c>
      <c r="F177" s="149" t="s">
        <v>1035</v>
      </c>
      <c r="G177" s="149">
        <v>0</v>
      </c>
      <c r="H177" s="150">
        <v>57.35</v>
      </c>
      <c r="I177" s="150">
        <f t="shared" si="2"/>
        <v>0</v>
      </c>
    </row>
    <row r="178" spans="1:9" ht="14.25">
      <c r="A178" s="146"/>
      <c r="B178" s="147" t="s">
        <v>256</v>
      </c>
      <c r="C178" s="148" t="s">
        <v>975</v>
      </c>
      <c r="D178" s="148" t="s">
        <v>1111</v>
      </c>
      <c r="E178" s="146">
        <v>121684005</v>
      </c>
      <c r="F178" s="149" t="s">
        <v>1035</v>
      </c>
      <c r="G178" s="149">
        <v>0</v>
      </c>
      <c r="H178" s="150">
        <v>83.41</v>
      </c>
      <c r="I178" s="150">
        <f t="shared" si="2"/>
        <v>0</v>
      </c>
    </row>
    <row r="179" spans="1:9" ht="14.25">
      <c r="A179" s="146"/>
      <c r="B179" s="147" t="s">
        <v>1531</v>
      </c>
      <c r="C179" s="148" t="s">
        <v>975</v>
      </c>
      <c r="D179" s="148" t="s">
        <v>1112</v>
      </c>
      <c r="E179" s="146">
        <v>123015001</v>
      </c>
      <c r="F179" s="149" t="s">
        <v>1035</v>
      </c>
      <c r="G179" s="149">
        <v>0</v>
      </c>
      <c r="H179" s="150">
        <v>78.6</v>
      </c>
      <c r="I179" s="150">
        <f t="shared" si="2"/>
        <v>0</v>
      </c>
    </row>
    <row r="180" spans="1:9" ht="14.25">
      <c r="A180" s="146"/>
      <c r="B180" s="147" t="s">
        <v>1532</v>
      </c>
      <c r="C180" s="148" t="s">
        <v>975</v>
      </c>
      <c r="D180" s="148" t="s">
        <v>1113</v>
      </c>
      <c r="E180" s="146">
        <v>123025001</v>
      </c>
      <c r="F180" s="149" t="s">
        <v>1032</v>
      </c>
      <c r="G180" s="149">
        <v>0</v>
      </c>
      <c r="H180" s="150">
        <v>121.43</v>
      </c>
      <c r="I180" s="150">
        <f t="shared" si="2"/>
        <v>0</v>
      </c>
    </row>
    <row r="181" spans="1:9" ht="14.25">
      <c r="A181" s="146"/>
      <c r="B181" s="147" t="s">
        <v>1533</v>
      </c>
      <c r="C181" s="148" t="s">
        <v>975</v>
      </c>
      <c r="D181" s="148" t="s">
        <v>1114</v>
      </c>
      <c r="E181" s="146">
        <v>123035001</v>
      </c>
      <c r="F181" s="149" t="s">
        <v>1032</v>
      </c>
      <c r="G181" s="149">
        <v>0</v>
      </c>
      <c r="H181" s="150">
        <v>166.56</v>
      </c>
      <c r="I181" s="150">
        <f t="shared" si="2"/>
        <v>0</v>
      </c>
    </row>
    <row r="182" spans="1:9" ht="14.25">
      <c r="A182" s="146"/>
      <c r="B182" s="147" t="s">
        <v>1692</v>
      </c>
      <c r="C182" s="148" t="s">
        <v>975</v>
      </c>
      <c r="D182" s="148" t="s">
        <v>1115</v>
      </c>
      <c r="E182" s="146">
        <v>122654001</v>
      </c>
      <c r="F182" s="149" t="s">
        <v>1032</v>
      </c>
      <c r="G182" s="149">
        <v>0</v>
      </c>
      <c r="H182" s="150">
        <v>1.5</v>
      </c>
      <c r="I182" s="150">
        <f t="shared" si="2"/>
        <v>0</v>
      </c>
    </row>
    <row r="183" spans="1:9" ht="14.25">
      <c r="A183" s="146"/>
      <c r="B183" s="147" t="s">
        <v>1694</v>
      </c>
      <c r="C183" s="148" t="s">
        <v>975</v>
      </c>
      <c r="D183" s="148" t="s">
        <v>1116</v>
      </c>
      <c r="E183" s="146">
        <v>120534001</v>
      </c>
      <c r="F183" s="149" t="s">
        <v>1033</v>
      </c>
      <c r="G183" s="149">
        <v>0</v>
      </c>
      <c r="H183" s="150">
        <v>1.76</v>
      </c>
      <c r="I183" s="150">
        <f t="shared" si="2"/>
        <v>0</v>
      </c>
    </row>
    <row r="184" spans="1:9" ht="14.25">
      <c r="A184" s="146"/>
      <c r="B184" s="147" t="s">
        <v>257</v>
      </c>
      <c r="C184" s="148" t="s">
        <v>975</v>
      </c>
      <c r="D184" s="148" t="s">
        <v>1117</v>
      </c>
      <c r="E184" s="146">
        <v>120544001</v>
      </c>
      <c r="F184" s="149" t="s">
        <v>1044</v>
      </c>
      <c r="G184" s="149">
        <v>0</v>
      </c>
      <c r="H184" s="150">
        <v>3.38</v>
      </c>
      <c r="I184" s="150">
        <f t="shared" si="2"/>
        <v>0</v>
      </c>
    </row>
    <row r="185" spans="1:9" ht="14.25">
      <c r="A185" s="146"/>
      <c r="B185" s="147" t="s">
        <v>258</v>
      </c>
      <c r="C185" s="148" t="s">
        <v>975</v>
      </c>
      <c r="D185" s="148" t="s">
        <v>1118</v>
      </c>
      <c r="E185" s="146">
        <v>122064001</v>
      </c>
      <c r="F185" s="149" t="s">
        <v>1033</v>
      </c>
      <c r="G185" s="149">
        <v>0</v>
      </c>
      <c r="H185" s="150">
        <v>3.56</v>
      </c>
      <c r="I185" s="150">
        <f t="shared" si="2"/>
        <v>0</v>
      </c>
    </row>
    <row r="186" spans="1:9" ht="14.25">
      <c r="A186" s="146"/>
      <c r="B186" s="147" t="s">
        <v>259</v>
      </c>
      <c r="C186" s="148" t="s">
        <v>975</v>
      </c>
      <c r="D186" s="148" t="s">
        <v>1119</v>
      </c>
      <c r="E186" s="146">
        <v>120554001</v>
      </c>
      <c r="F186" s="149" t="s">
        <v>1033</v>
      </c>
      <c r="G186" s="149">
        <v>0</v>
      </c>
      <c r="H186" s="150">
        <v>3.96</v>
      </c>
      <c r="I186" s="150">
        <f t="shared" si="2"/>
        <v>0</v>
      </c>
    </row>
    <row r="187" spans="1:9" ht="14.25">
      <c r="A187" s="146"/>
      <c r="B187" s="147" t="s">
        <v>260</v>
      </c>
      <c r="C187" s="148" t="s">
        <v>975</v>
      </c>
      <c r="D187" s="148" t="s">
        <v>1120</v>
      </c>
      <c r="E187" s="146">
        <v>120814001</v>
      </c>
      <c r="F187" s="149" t="s">
        <v>1033</v>
      </c>
      <c r="G187" s="149">
        <v>0</v>
      </c>
      <c r="H187" s="150">
        <v>4.49</v>
      </c>
      <c r="I187" s="150">
        <f t="shared" si="2"/>
        <v>0</v>
      </c>
    </row>
    <row r="188" spans="1:9" ht="14.25">
      <c r="A188" s="146"/>
      <c r="B188" s="147" t="s">
        <v>261</v>
      </c>
      <c r="C188" s="148" t="s">
        <v>975</v>
      </c>
      <c r="D188" s="148" t="s">
        <v>1121</v>
      </c>
      <c r="E188" s="146">
        <v>121854001</v>
      </c>
      <c r="F188" s="149" t="s">
        <v>1033</v>
      </c>
      <c r="G188" s="149">
        <v>0</v>
      </c>
      <c r="H188" s="150">
        <v>7.09</v>
      </c>
      <c r="I188" s="150">
        <f t="shared" si="2"/>
        <v>0</v>
      </c>
    </row>
    <row r="189" spans="1:9" ht="14.25">
      <c r="A189" s="146"/>
      <c r="B189" s="147" t="s">
        <v>262</v>
      </c>
      <c r="C189" s="148" t="s">
        <v>975</v>
      </c>
      <c r="D189" s="148" t="s">
        <v>1122</v>
      </c>
      <c r="E189" s="146">
        <v>122644001</v>
      </c>
      <c r="F189" s="149" t="s">
        <v>1041</v>
      </c>
      <c r="G189" s="149">
        <v>0</v>
      </c>
      <c r="H189" s="150">
        <v>1.5</v>
      </c>
      <c r="I189" s="150">
        <f t="shared" si="2"/>
        <v>0</v>
      </c>
    </row>
    <row r="190" spans="1:9" ht="14.25">
      <c r="A190" s="146"/>
      <c r="B190" s="147" t="s">
        <v>1685</v>
      </c>
      <c r="C190" s="148" t="s">
        <v>975</v>
      </c>
      <c r="D190" s="148" t="s">
        <v>1123</v>
      </c>
      <c r="E190" s="146">
        <v>120504001</v>
      </c>
      <c r="F190" s="149" t="s">
        <v>1041</v>
      </c>
      <c r="G190" s="149">
        <v>0</v>
      </c>
      <c r="H190" s="150">
        <v>1.76</v>
      </c>
      <c r="I190" s="150">
        <f t="shared" si="2"/>
        <v>0</v>
      </c>
    </row>
    <row r="191" spans="1:9" ht="14.25">
      <c r="A191" s="146"/>
      <c r="B191" s="147" t="s">
        <v>1687</v>
      </c>
      <c r="C191" s="148" t="s">
        <v>975</v>
      </c>
      <c r="D191" s="148" t="s">
        <v>1124</v>
      </c>
      <c r="E191" s="146">
        <v>120514001</v>
      </c>
      <c r="F191" s="149" t="s">
        <v>1037</v>
      </c>
      <c r="G191" s="149">
        <v>0</v>
      </c>
      <c r="H191" s="150">
        <v>3.38</v>
      </c>
      <c r="I191" s="150">
        <f t="shared" si="2"/>
        <v>0</v>
      </c>
    </row>
    <row r="192" spans="1:9" ht="14.25">
      <c r="A192" s="146"/>
      <c r="B192" s="147" t="s">
        <v>1690</v>
      </c>
      <c r="C192" s="148" t="s">
        <v>975</v>
      </c>
      <c r="D192" s="148" t="s">
        <v>1125</v>
      </c>
      <c r="E192" s="146">
        <v>122054001</v>
      </c>
      <c r="F192" s="149" t="s">
        <v>1037</v>
      </c>
      <c r="G192" s="149">
        <v>0</v>
      </c>
      <c r="H192" s="150">
        <v>3.56</v>
      </c>
      <c r="I192" s="150">
        <f t="shared" si="2"/>
        <v>0</v>
      </c>
    </row>
    <row r="193" spans="1:9" ht="14.25">
      <c r="A193" s="146"/>
      <c r="B193" s="147" t="s">
        <v>263</v>
      </c>
      <c r="C193" s="148" t="s">
        <v>975</v>
      </c>
      <c r="D193" s="148" t="s">
        <v>1126</v>
      </c>
      <c r="E193" s="146">
        <v>120524001</v>
      </c>
      <c r="F193" s="149" t="s">
        <v>1037</v>
      </c>
      <c r="G193" s="149">
        <v>0</v>
      </c>
      <c r="H193" s="150">
        <v>3.96</v>
      </c>
      <c r="I193" s="150">
        <f t="shared" si="2"/>
        <v>0</v>
      </c>
    </row>
    <row r="194" spans="1:9" ht="14.25">
      <c r="A194" s="146"/>
      <c r="B194" s="147" t="s">
        <v>264</v>
      </c>
      <c r="C194" s="148" t="s">
        <v>975</v>
      </c>
      <c r="D194" s="148" t="s">
        <v>1127</v>
      </c>
      <c r="E194" s="146">
        <v>120804001</v>
      </c>
      <c r="F194" s="149" t="s">
        <v>1048</v>
      </c>
      <c r="G194" s="149">
        <v>0</v>
      </c>
      <c r="H194" s="150">
        <v>4.49</v>
      </c>
      <c r="I194" s="150">
        <f t="shared" si="2"/>
        <v>0</v>
      </c>
    </row>
    <row r="195" spans="1:9" ht="14.25">
      <c r="A195" s="146"/>
      <c r="B195" s="147" t="s">
        <v>265</v>
      </c>
      <c r="C195" s="148" t="s">
        <v>975</v>
      </c>
      <c r="D195" s="148" t="s">
        <v>1000</v>
      </c>
      <c r="E195" s="146">
        <v>121844001</v>
      </c>
      <c r="F195" s="149" t="s">
        <v>1048</v>
      </c>
      <c r="G195" s="149">
        <v>0</v>
      </c>
      <c r="H195" s="150">
        <v>7.09</v>
      </c>
      <c r="I195" s="150">
        <f aca="true" t="shared" si="3" ref="I195:I210">H195*G195</f>
        <v>0</v>
      </c>
    </row>
    <row r="196" spans="1:9" ht="14.25">
      <c r="A196" s="146"/>
      <c r="B196" s="147" t="s">
        <v>1534</v>
      </c>
      <c r="C196" s="148" t="s">
        <v>975</v>
      </c>
      <c r="D196" s="148" t="s">
        <v>1001</v>
      </c>
      <c r="E196" s="146">
        <v>123934001</v>
      </c>
      <c r="F196" s="149" t="s">
        <v>1048</v>
      </c>
      <c r="G196" s="149">
        <v>0</v>
      </c>
      <c r="H196" s="150">
        <v>8.47</v>
      </c>
      <c r="I196" s="150">
        <f t="shared" si="3"/>
        <v>0</v>
      </c>
    </row>
    <row r="197" spans="1:9" ht="15">
      <c r="A197" s="151"/>
      <c r="B197" s="152" t="s">
        <v>266</v>
      </c>
      <c r="C197" s="148" t="s">
        <v>975</v>
      </c>
      <c r="D197" s="148" t="s">
        <v>1002</v>
      </c>
      <c r="E197" s="151">
        <v>122004002</v>
      </c>
      <c r="F197" s="149" t="s">
        <v>1048</v>
      </c>
      <c r="G197" s="149">
        <v>0</v>
      </c>
      <c r="H197" s="157">
        <v>7.3</v>
      </c>
      <c r="I197" s="150">
        <f t="shared" si="3"/>
        <v>0</v>
      </c>
    </row>
    <row r="198" spans="1:9" ht="15">
      <c r="A198" s="151"/>
      <c r="B198" s="152" t="s">
        <v>267</v>
      </c>
      <c r="C198" s="148" t="s">
        <v>975</v>
      </c>
      <c r="D198" s="148" t="s">
        <v>1003</v>
      </c>
      <c r="E198" s="151">
        <v>122044001</v>
      </c>
      <c r="F198" s="149" t="s">
        <v>1048</v>
      </c>
      <c r="G198" s="149">
        <v>0</v>
      </c>
      <c r="H198" s="157">
        <v>7.51</v>
      </c>
      <c r="I198" s="150">
        <f t="shared" si="3"/>
        <v>0</v>
      </c>
    </row>
    <row r="199" spans="1:9" ht="15">
      <c r="A199" s="151"/>
      <c r="B199" s="152" t="s">
        <v>268</v>
      </c>
      <c r="C199" s="148" t="s">
        <v>975</v>
      </c>
      <c r="D199" s="148" t="s">
        <v>1382</v>
      </c>
      <c r="E199" s="151">
        <v>122014002</v>
      </c>
      <c r="F199" s="149" t="s">
        <v>1048</v>
      </c>
      <c r="G199" s="149">
        <v>0</v>
      </c>
      <c r="H199" s="157">
        <v>8.4</v>
      </c>
      <c r="I199" s="150">
        <f t="shared" si="3"/>
        <v>0</v>
      </c>
    </row>
    <row r="200" spans="1:9" ht="15">
      <c r="A200" s="151"/>
      <c r="B200" s="152" t="s">
        <v>1683</v>
      </c>
      <c r="C200" s="148" t="s">
        <v>975</v>
      </c>
      <c r="D200" s="148" t="s">
        <v>1383</v>
      </c>
      <c r="E200" s="151">
        <v>122024002</v>
      </c>
      <c r="F200" s="149" t="s">
        <v>1048</v>
      </c>
      <c r="G200" s="149">
        <v>0</v>
      </c>
      <c r="H200" s="157">
        <v>9.54</v>
      </c>
      <c r="I200" s="150">
        <f t="shared" si="3"/>
        <v>0</v>
      </c>
    </row>
    <row r="201" spans="1:9" ht="15">
      <c r="A201" s="151"/>
      <c r="B201" s="152" t="s">
        <v>1663</v>
      </c>
      <c r="C201" s="148" t="s">
        <v>975</v>
      </c>
      <c r="D201" s="148" t="s">
        <v>1384</v>
      </c>
      <c r="E201" s="151">
        <v>122034002</v>
      </c>
      <c r="F201" s="149" t="s">
        <v>1048</v>
      </c>
      <c r="G201" s="149">
        <v>0</v>
      </c>
      <c r="H201" s="157">
        <v>14.08</v>
      </c>
      <c r="I201" s="150">
        <f t="shared" si="3"/>
        <v>0</v>
      </c>
    </row>
    <row r="202" spans="1:9" ht="15">
      <c r="A202" s="151"/>
      <c r="B202" s="152" t="s">
        <v>1535</v>
      </c>
      <c r="C202" s="148" t="s">
        <v>1385</v>
      </c>
      <c r="D202" s="148" t="s">
        <v>18</v>
      </c>
      <c r="E202" s="151">
        <v>123924001</v>
      </c>
      <c r="F202" s="149" t="s">
        <v>19</v>
      </c>
      <c r="G202" s="149">
        <v>0</v>
      </c>
      <c r="H202" s="157">
        <v>16.44</v>
      </c>
      <c r="I202" s="150">
        <f t="shared" si="3"/>
        <v>0</v>
      </c>
    </row>
    <row r="203" spans="1:9" ht="14.25">
      <c r="A203" s="146"/>
      <c r="B203" s="161" t="s">
        <v>1857</v>
      </c>
      <c r="C203" s="148"/>
      <c r="D203" s="148"/>
      <c r="E203" s="146">
        <v>123724001</v>
      </c>
      <c r="F203" s="149"/>
      <c r="G203" s="149">
        <v>0</v>
      </c>
      <c r="H203" s="150">
        <v>24.48</v>
      </c>
      <c r="I203" s="150">
        <f t="shared" si="3"/>
        <v>0</v>
      </c>
    </row>
    <row r="204" spans="1:9" ht="14.25">
      <c r="A204" s="146"/>
      <c r="B204" s="161" t="s">
        <v>1664</v>
      </c>
      <c r="C204" s="148" t="s">
        <v>1385</v>
      </c>
      <c r="D204" s="148" t="s">
        <v>21</v>
      </c>
      <c r="E204" s="146">
        <v>121564002</v>
      </c>
      <c r="F204" s="149" t="s">
        <v>22</v>
      </c>
      <c r="G204" s="149">
        <v>0</v>
      </c>
      <c r="H204" s="150">
        <v>40.15</v>
      </c>
      <c r="I204" s="150">
        <f t="shared" si="3"/>
        <v>0</v>
      </c>
    </row>
    <row r="205" spans="1:9" ht="14.25">
      <c r="A205" s="146"/>
      <c r="B205" s="161" t="s">
        <v>1852</v>
      </c>
      <c r="C205" s="148"/>
      <c r="D205" s="148"/>
      <c r="E205" s="146">
        <v>123714001</v>
      </c>
      <c r="F205" s="149"/>
      <c r="G205" s="149">
        <v>0</v>
      </c>
      <c r="H205" s="150">
        <v>19.55</v>
      </c>
      <c r="I205" s="150">
        <f t="shared" si="3"/>
        <v>0</v>
      </c>
    </row>
    <row r="206" spans="1:9" ht="15">
      <c r="A206" s="146"/>
      <c r="B206" s="161" t="s">
        <v>1851</v>
      </c>
      <c r="C206" s="148" t="s">
        <v>1385</v>
      </c>
      <c r="D206" s="148" t="s">
        <v>24</v>
      </c>
      <c r="E206" s="146">
        <v>122964001</v>
      </c>
      <c r="F206" s="149" t="s">
        <v>25</v>
      </c>
      <c r="G206" s="149">
        <v>0</v>
      </c>
      <c r="H206" s="153">
        <v>16.306800000000003</v>
      </c>
      <c r="I206" s="150">
        <f t="shared" si="3"/>
        <v>0</v>
      </c>
    </row>
    <row r="207" spans="1:9" ht="14.25">
      <c r="A207" s="146"/>
      <c r="B207" s="161" t="s">
        <v>1853</v>
      </c>
      <c r="C207" s="148"/>
      <c r="D207" s="148"/>
      <c r="E207" s="146">
        <v>121554001</v>
      </c>
      <c r="F207" s="149"/>
      <c r="G207" s="149">
        <v>0</v>
      </c>
      <c r="H207" s="150">
        <v>14.59</v>
      </c>
      <c r="I207" s="150">
        <f t="shared" si="3"/>
        <v>0</v>
      </c>
    </row>
    <row r="208" spans="1:9" ht="14.25">
      <c r="A208" s="146"/>
      <c r="B208" s="161" t="s">
        <v>1854</v>
      </c>
      <c r="C208" s="148"/>
      <c r="D208" s="148"/>
      <c r="E208" s="146">
        <v>123594001</v>
      </c>
      <c r="F208" s="149"/>
      <c r="G208" s="149">
        <v>0</v>
      </c>
      <c r="H208" s="150">
        <v>82.61</v>
      </c>
      <c r="I208" s="150">
        <f t="shared" si="3"/>
        <v>0</v>
      </c>
    </row>
    <row r="209" spans="1:9" ht="14.25">
      <c r="A209" s="146"/>
      <c r="B209" s="161" t="s">
        <v>1855</v>
      </c>
      <c r="C209" s="148"/>
      <c r="D209" s="148"/>
      <c r="E209" s="146">
        <v>123674001</v>
      </c>
      <c r="F209" s="149"/>
      <c r="G209" s="149">
        <v>0</v>
      </c>
      <c r="H209" s="150">
        <v>88.86</v>
      </c>
      <c r="I209" s="150">
        <f t="shared" si="3"/>
        <v>0</v>
      </c>
    </row>
    <row r="210" spans="1:9" ht="14.25">
      <c r="A210" s="146"/>
      <c r="B210" s="161" t="s">
        <v>1856</v>
      </c>
      <c r="C210" s="148"/>
      <c r="D210" s="148"/>
      <c r="E210" s="146">
        <v>123684001</v>
      </c>
      <c r="F210" s="149"/>
      <c r="G210" s="149">
        <v>0</v>
      </c>
      <c r="H210" s="150">
        <v>88.86</v>
      </c>
      <c r="I210" s="150">
        <f t="shared" si="3"/>
        <v>0</v>
      </c>
    </row>
  </sheetData>
  <sheetProtection/>
  <autoFilter ref="A1:I210"/>
  <conditionalFormatting sqref="A2:B210 E2:E210">
    <cfRule type="expression" priority="1" dxfId="0" stopIfTrue="1">
      <formula>#REF!&lt;&gt;0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2"/>
  <sheetViews>
    <sheetView zoomScaleSheetLayoutView="100" zoomScalePageLayoutView="0" workbookViewId="0" topLeftCell="A1">
      <selection activeCell="H1" sqref="H1:I1"/>
    </sheetView>
  </sheetViews>
  <sheetFormatPr defaultColWidth="9.140625" defaultRowHeight="12.75"/>
  <cols>
    <col min="1" max="1" width="9.140625" style="0" customWidth="1"/>
    <col min="2" max="2" width="52.57421875" style="0" customWidth="1"/>
    <col min="3" max="4" width="0" style="0" hidden="1" customWidth="1"/>
    <col min="5" max="5" width="12.28125" style="0" customWidth="1"/>
    <col min="6" max="6" width="12.140625" style="0" customWidth="1"/>
    <col min="7" max="7" width="7.57421875" style="0" customWidth="1"/>
    <col min="8" max="8" width="7.421875" style="0" customWidth="1"/>
    <col min="9" max="9" width="8.421875" style="0" customWidth="1"/>
  </cols>
  <sheetData>
    <row r="1" spans="1:9" ht="26.25" thickBot="1">
      <c r="A1" s="173" t="s">
        <v>1877</v>
      </c>
      <c r="B1" s="3" t="s">
        <v>1861</v>
      </c>
      <c r="C1" s="3" t="s">
        <v>1733</v>
      </c>
      <c r="D1" s="3" t="s">
        <v>1563</v>
      </c>
      <c r="E1" s="171" t="s">
        <v>1184</v>
      </c>
      <c r="F1" s="170" t="s">
        <v>1081</v>
      </c>
      <c r="G1" s="172" t="s">
        <v>1878</v>
      </c>
      <c r="H1" s="180" t="s">
        <v>1879</v>
      </c>
      <c r="I1" s="180" t="s">
        <v>1880</v>
      </c>
    </row>
    <row r="2" spans="1:9" ht="14.25">
      <c r="A2" s="137"/>
      <c r="B2" s="138" t="s">
        <v>1696</v>
      </c>
      <c r="C2" s="138" t="s">
        <v>1385</v>
      </c>
      <c r="D2" s="138" t="s">
        <v>29</v>
      </c>
      <c r="E2" s="137">
        <v>121074002</v>
      </c>
      <c r="F2" s="139" t="s">
        <v>27</v>
      </c>
      <c r="G2" s="139">
        <v>0</v>
      </c>
      <c r="H2" s="140">
        <v>0.31930000000000003</v>
      </c>
      <c r="I2" s="140">
        <f>H2*G2</f>
        <v>0</v>
      </c>
    </row>
    <row r="3" spans="1:9" ht="14.25">
      <c r="A3" s="137"/>
      <c r="B3" s="138" t="s">
        <v>1353</v>
      </c>
      <c r="C3" s="138" t="s">
        <v>1385</v>
      </c>
      <c r="D3" s="138" t="s">
        <v>31</v>
      </c>
      <c r="E3" s="137">
        <v>121084002</v>
      </c>
      <c r="F3" s="139" t="s">
        <v>27</v>
      </c>
      <c r="G3" s="139">
        <v>0</v>
      </c>
      <c r="H3" s="140">
        <v>0.5665000000000001</v>
      </c>
      <c r="I3" s="140">
        <f aca="true" t="shared" si="0" ref="I3:I66">H3*G3</f>
        <v>0</v>
      </c>
    </row>
    <row r="4" spans="1:9" ht="14.25">
      <c r="A4" s="137"/>
      <c r="B4" s="138" t="s">
        <v>1341</v>
      </c>
      <c r="C4" s="138" t="s">
        <v>1385</v>
      </c>
      <c r="D4" s="138" t="s">
        <v>1386</v>
      </c>
      <c r="E4" s="137">
        <v>126133950</v>
      </c>
      <c r="F4" s="139" t="s">
        <v>1028</v>
      </c>
      <c r="G4" s="139">
        <v>0</v>
      </c>
      <c r="H4" s="140">
        <v>0.618</v>
      </c>
      <c r="I4" s="140">
        <f t="shared" si="0"/>
        <v>0</v>
      </c>
    </row>
    <row r="5" spans="1:9" ht="14.25">
      <c r="A5" s="137"/>
      <c r="B5" s="138" t="s">
        <v>1419</v>
      </c>
      <c r="C5" s="138" t="s">
        <v>1385</v>
      </c>
      <c r="D5" s="138" t="s">
        <v>1387</v>
      </c>
      <c r="E5" s="137">
        <v>121143003</v>
      </c>
      <c r="F5" s="139" t="s">
        <v>1029</v>
      </c>
      <c r="G5" s="139">
        <v>0</v>
      </c>
      <c r="H5" s="140">
        <v>0.618</v>
      </c>
      <c r="I5" s="140">
        <f t="shared" si="0"/>
        <v>0</v>
      </c>
    </row>
    <row r="6" spans="1:9" ht="15">
      <c r="A6" s="141"/>
      <c r="B6" s="142" t="s">
        <v>1420</v>
      </c>
      <c r="C6" s="138" t="s">
        <v>1385</v>
      </c>
      <c r="D6" s="138" t="s">
        <v>1388</v>
      </c>
      <c r="E6" s="141">
        <v>121153003</v>
      </c>
      <c r="F6" s="139" t="s">
        <v>1039</v>
      </c>
      <c r="G6" s="139">
        <v>0</v>
      </c>
      <c r="H6" s="143">
        <v>0.8858</v>
      </c>
      <c r="I6" s="140">
        <f t="shared" si="0"/>
        <v>0</v>
      </c>
    </row>
    <row r="7" spans="1:9" ht="14.25">
      <c r="A7" s="137"/>
      <c r="B7" s="138" t="s">
        <v>1421</v>
      </c>
      <c r="C7" s="138" t="s">
        <v>1385</v>
      </c>
      <c r="D7" s="138" t="s">
        <v>1389</v>
      </c>
      <c r="E7" s="137">
        <v>121163003</v>
      </c>
      <c r="F7" s="139" t="s">
        <v>1051</v>
      </c>
      <c r="G7" s="139">
        <v>0</v>
      </c>
      <c r="H7" s="140">
        <v>1.1124</v>
      </c>
      <c r="I7" s="140">
        <f t="shared" si="0"/>
        <v>0</v>
      </c>
    </row>
    <row r="8" spans="1:9" ht="15">
      <c r="A8" s="141"/>
      <c r="B8" s="142" t="s">
        <v>1422</v>
      </c>
      <c r="C8" s="138" t="s">
        <v>1385</v>
      </c>
      <c r="D8" s="138" t="s">
        <v>33</v>
      </c>
      <c r="E8" s="141">
        <v>121173003</v>
      </c>
      <c r="F8" s="139" t="s">
        <v>1051</v>
      </c>
      <c r="G8" s="139">
        <v>0</v>
      </c>
      <c r="H8" s="143">
        <v>2.3689999999999998</v>
      </c>
      <c r="I8" s="140">
        <f t="shared" si="0"/>
        <v>0</v>
      </c>
    </row>
    <row r="9" spans="1:9" ht="14.25">
      <c r="A9" s="137"/>
      <c r="B9" s="138" t="s">
        <v>1423</v>
      </c>
      <c r="C9" s="138" t="s">
        <v>1385</v>
      </c>
      <c r="D9" s="138" t="s">
        <v>1390</v>
      </c>
      <c r="E9" s="137">
        <v>122583003</v>
      </c>
      <c r="F9" s="139" t="s">
        <v>1051</v>
      </c>
      <c r="G9" s="139">
        <v>0</v>
      </c>
      <c r="H9" s="140">
        <v>3.0385000000000004</v>
      </c>
      <c r="I9" s="140">
        <f t="shared" si="0"/>
        <v>0</v>
      </c>
    </row>
    <row r="10" spans="1:9" ht="14.25">
      <c r="A10" s="137"/>
      <c r="B10" s="138" t="s">
        <v>1424</v>
      </c>
      <c r="C10" s="138" t="s">
        <v>1385</v>
      </c>
      <c r="D10" s="138" t="s">
        <v>35</v>
      </c>
      <c r="E10" s="137">
        <v>122593950</v>
      </c>
      <c r="F10" s="139" t="s">
        <v>1051</v>
      </c>
      <c r="G10" s="139">
        <v>0</v>
      </c>
      <c r="H10" s="140">
        <v>3.9037</v>
      </c>
      <c r="I10" s="140">
        <f t="shared" si="0"/>
        <v>0</v>
      </c>
    </row>
    <row r="11" spans="1:9" ht="15">
      <c r="A11" s="141"/>
      <c r="B11" s="142" t="s">
        <v>1357</v>
      </c>
      <c r="C11" s="138" t="s">
        <v>1385</v>
      </c>
      <c r="D11" s="138" t="s">
        <v>1391</v>
      </c>
      <c r="E11" s="141">
        <v>128943003</v>
      </c>
      <c r="F11" s="139" t="s">
        <v>1029</v>
      </c>
      <c r="G11" s="139">
        <v>0</v>
      </c>
      <c r="H11" s="143">
        <v>2.74</v>
      </c>
      <c r="I11" s="140">
        <f t="shared" si="0"/>
        <v>0</v>
      </c>
    </row>
    <row r="12" spans="1:9" ht="14.25">
      <c r="A12" s="137"/>
      <c r="B12" s="138" t="s">
        <v>1359</v>
      </c>
      <c r="C12" s="138" t="s">
        <v>1385</v>
      </c>
      <c r="D12" s="138" t="s">
        <v>1392</v>
      </c>
      <c r="E12" s="137">
        <v>178750001</v>
      </c>
      <c r="F12" s="139" t="s">
        <v>1042</v>
      </c>
      <c r="G12" s="139">
        <v>0</v>
      </c>
      <c r="H12" s="140">
        <v>4.6968</v>
      </c>
      <c r="I12" s="140">
        <f t="shared" si="0"/>
        <v>0</v>
      </c>
    </row>
    <row r="13" spans="1:9" ht="14.25">
      <c r="A13" s="137"/>
      <c r="B13" s="138" t="s">
        <v>1425</v>
      </c>
      <c r="C13" s="138" t="s">
        <v>1385</v>
      </c>
      <c r="D13" s="138" t="s">
        <v>1393</v>
      </c>
      <c r="E13" s="137">
        <v>120013001</v>
      </c>
      <c r="F13" s="139" t="s">
        <v>1052</v>
      </c>
      <c r="G13" s="139">
        <v>0</v>
      </c>
      <c r="H13" s="140">
        <v>6.5920000000000005</v>
      </c>
      <c r="I13" s="140">
        <f t="shared" si="0"/>
        <v>0</v>
      </c>
    </row>
    <row r="14" spans="1:9" ht="14.25">
      <c r="A14" s="137"/>
      <c r="B14" s="138" t="s">
        <v>1426</v>
      </c>
      <c r="C14" s="138" t="s">
        <v>1385</v>
      </c>
      <c r="D14" s="138" t="s">
        <v>1394</v>
      </c>
      <c r="E14" s="137">
        <v>120023001</v>
      </c>
      <c r="F14" s="139" t="s">
        <v>1053</v>
      </c>
      <c r="G14" s="139">
        <v>0</v>
      </c>
      <c r="H14" s="140">
        <v>7.9104</v>
      </c>
      <c r="I14" s="140">
        <f t="shared" si="0"/>
        <v>0</v>
      </c>
    </row>
    <row r="15" spans="1:9" ht="15">
      <c r="A15" s="141"/>
      <c r="B15" s="142" t="s">
        <v>219</v>
      </c>
      <c r="C15" s="138" t="s">
        <v>1385</v>
      </c>
      <c r="D15" s="138" t="s">
        <v>1098</v>
      </c>
      <c r="E15" s="141">
        <v>120033001</v>
      </c>
      <c r="F15" s="139" t="s">
        <v>1053</v>
      </c>
      <c r="G15" s="139">
        <v>0</v>
      </c>
      <c r="H15" s="143">
        <v>13.3488</v>
      </c>
      <c r="I15" s="140">
        <f t="shared" si="0"/>
        <v>0</v>
      </c>
    </row>
    <row r="16" spans="1:9" ht="14.25">
      <c r="A16" s="137"/>
      <c r="B16" s="138" t="s">
        <v>220</v>
      </c>
      <c r="C16" s="138" t="s">
        <v>1385</v>
      </c>
      <c r="D16" s="138" t="s">
        <v>1395</v>
      </c>
      <c r="E16" s="137">
        <v>121853002</v>
      </c>
      <c r="F16" s="139" t="s">
        <v>1053</v>
      </c>
      <c r="G16" s="139">
        <v>0</v>
      </c>
      <c r="H16" s="140">
        <v>1.9776</v>
      </c>
      <c r="I16" s="140">
        <f t="shared" si="0"/>
        <v>0</v>
      </c>
    </row>
    <row r="17" spans="1:9" ht="14.25">
      <c r="A17" s="137"/>
      <c r="B17" s="138" t="s">
        <v>221</v>
      </c>
      <c r="C17" s="138" t="s">
        <v>1385</v>
      </c>
      <c r="D17" s="138" t="s">
        <v>38</v>
      </c>
      <c r="E17" s="137">
        <v>125573001</v>
      </c>
      <c r="F17" s="139" t="s">
        <v>1053</v>
      </c>
      <c r="G17" s="139">
        <v>0</v>
      </c>
      <c r="H17" s="140">
        <v>2.4926</v>
      </c>
      <c r="I17" s="140">
        <f t="shared" si="0"/>
        <v>0</v>
      </c>
    </row>
    <row r="18" spans="1:9" ht="14.25">
      <c r="A18" s="137"/>
      <c r="B18" s="138" t="s">
        <v>222</v>
      </c>
      <c r="C18" s="138" t="s">
        <v>1385</v>
      </c>
      <c r="D18" s="138" t="s">
        <v>1396</v>
      </c>
      <c r="E18" s="137">
        <v>121883950</v>
      </c>
      <c r="F18" s="139" t="s">
        <v>1043</v>
      </c>
      <c r="G18" s="139">
        <v>0</v>
      </c>
      <c r="H18" s="140">
        <v>2.4926</v>
      </c>
      <c r="I18" s="140">
        <f t="shared" si="0"/>
        <v>0</v>
      </c>
    </row>
    <row r="19" spans="1:9" ht="14.25">
      <c r="A19" s="137"/>
      <c r="B19" s="138" t="s">
        <v>223</v>
      </c>
      <c r="C19" s="138" t="s">
        <v>1385</v>
      </c>
      <c r="D19" s="138" t="s">
        <v>1397</v>
      </c>
      <c r="E19" s="137">
        <v>122753003</v>
      </c>
      <c r="F19" s="139" t="s">
        <v>1035</v>
      </c>
      <c r="G19" s="139">
        <v>0</v>
      </c>
      <c r="H19" s="140">
        <v>2.2763</v>
      </c>
      <c r="I19" s="140">
        <f t="shared" si="0"/>
        <v>0</v>
      </c>
    </row>
    <row r="20" spans="1:9" ht="15">
      <c r="A20" s="137"/>
      <c r="B20" s="138" t="s">
        <v>224</v>
      </c>
      <c r="C20" s="138" t="s">
        <v>1385</v>
      </c>
      <c r="D20" s="138" t="s">
        <v>1398</v>
      </c>
      <c r="E20" s="137">
        <v>122763002</v>
      </c>
      <c r="F20" s="139" t="s">
        <v>1044</v>
      </c>
      <c r="G20" s="139">
        <v>0</v>
      </c>
      <c r="H20" s="144">
        <v>2.53483</v>
      </c>
      <c r="I20" s="140">
        <f t="shared" si="0"/>
        <v>0</v>
      </c>
    </row>
    <row r="21" spans="1:9" ht="14.25">
      <c r="A21" s="137"/>
      <c r="B21" s="138" t="s">
        <v>225</v>
      </c>
      <c r="C21" s="138" t="s">
        <v>1385</v>
      </c>
      <c r="D21" s="138" t="s">
        <v>1399</v>
      </c>
      <c r="E21" s="137">
        <v>122773002</v>
      </c>
      <c r="F21" s="139" t="s">
        <v>1054</v>
      </c>
      <c r="G21" s="139">
        <v>0</v>
      </c>
      <c r="H21" s="140">
        <v>2.7913</v>
      </c>
      <c r="I21" s="140">
        <f t="shared" si="0"/>
        <v>0</v>
      </c>
    </row>
    <row r="22" spans="1:9" ht="14.25">
      <c r="A22" s="137"/>
      <c r="B22" s="138" t="s">
        <v>1344</v>
      </c>
      <c r="C22" s="138" t="s">
        <v>1385</v>
      </c>
      <c r="D22" s="138" t="s">
        <v>1100</v>
      </c>
      <c r="E22" s="137">
        <v>122783002</v>
      </c>
      <c r="F22" s="139" t="s">
        <v>1054</v>
      </c>
      <c r="G22" s="139">
        <v>0</v>
      </c>
      <c r="H22" s="140">
        <v>6.18</v>
      </c>
      <c r="I22" s="140">
        <f t="shared" si="0"/>
        <v>0</v>
      </c>
    </row>
    <row r="23" spans="1:9" ht="14.25">
      <c r="A23" s="137"/>
      <c r="B23" s="138" t="s">
        <v>226</v>
      </c>
      <c r="C23" s="138" t="s">
        <v>1385</v>
      </c>
      <c r="D23" s="138" t="s">
        <v>1400</v>
      </c>
      <c r="E23" s="137">
        <v>122793001</v>
      </c>
      <c r="F23" s="139" t="s">
        <v>1054</v>
      </c>
      <c r="G23" s="139">
        <v>0</v>
      </c>
      <c r="H23" s="140">
        <v>8.1576</v>
      </c>
      <c r="I23" s="140">
        <f t="shared" si="0"/>
        <v>0</v>
      </c>
    </row>
    <row r="24" spans="1:9" ht="14.25">
      <c r="A24" s="137"/>
      <c r="B24" s="138" t="s">
        <v>227</v>
      </c>
      <c r="C24" s="138" t="s">
        <v>1385</v>
      </c>
      <c r="D24" s="138" t="s">
        <v>1312</v>
      </c>
      <c r="E24" s="137">
        <v>122803001</v>
      </c>
      <c r="F24" s="139" t="s">
        <v>1054</v>
      </c>
      <c r="G24" s="139">
        <v>0</v>
      </c>
      <c r="H24" s="140">
        <v>10.3824</v>
      </c>
      <c r="I24" s="140">
        <f t="shared" si="0"/>
        <v>0</v>
      </c>
    </row>
    <row r="25" spans="1:9" ht="14.25">
      <c r="A25" s="137"/>
      <c r="B25" s="138" t="s">
        <v>1345</v>
      </c>
      <c r="C25" s="138" t="s">
        <v>1385</v>
      </c>
      <c r="D25" s="138" t="s">
        <v>1401</v>
      </c>
      <c r="E25" s="137">
        <v>126123950</v>
      </c>
      <c r="F25" s="139" t="s">
        <v>1032</v>
      </c>
      <c r="G25" s="139">
        <v>0</v>
      </c>
      <c r="H25" s="140">
        <v>0.9888</v>
      </c>
      <c r="I25" s="140">
        <f t="shared" si="0"/>
        <v>0</v>
      </c>
    </row>
    <row r="26" spans="1:9" ht="14.25">
      <c r="A26" s="137"/>
      <c r="B26" s="138" t="s">
        <v>228</v>
      </c>
      <c r="C26" s="138" t="s">
        <v>1385</v>
      </c>
      <c r="D26" s="138" t="s">
        <v>1402</v>
      </c>
      <c r="E26" s="137">
        <v>121283920</v>
      </c>
      <c r="F26" s="139" t="s">
        <v>1033</v>
      </c>
      <c r="G26" s="139">
        <v>0</v>
      </c>
      <c r="H26" s="140">
        <v>1.0918</v>
      </c>
      <c r="I26" s="140">
        <f t="shared" si="0"/>
        <v>0</v>
      </c>
    </row>
    <row r="27" spans="1:9" ht="14.25">
      <c r="A27" s="137"/>
      <c r="B27" s="138" t="s">
        <v>229</v>
      </c>
      <c r="C27" s="138" t="s">
        <v>1385</v>
      </c>
      <c r="D27" s="138" t="s">
        <v>1403</v>
      </c>
      <c r="E27" s="137">
        <v>121293950</v>
      </c>
      <c r="F27" s="139" t="s">
        <v>1034</v>
      </c>
      <c r="G27" s="139">
        <v>0</v>
      </c>
      <c r="H27" s="140">
        <v>1.1844999999999999</v>
      </c>
      <c r="I27" s="140">
        <f t="shared" si="0"/>
        <v>0</v>
      </c>
    </row>
    <row r="28" spans="1:9" ht="14.25">
      <c r="A28" s="137"/>
      <c r="B28" s="138" t="s">
        <v>230</v>
      </c>
      <c r="C28" s="138" t="s">
        <v>1385</v>
      </c>
      <c r="D28" s="138" t="s">
        <v>1404</v>
      </c>
      <c r="E28" s="137">
        <v>121303950</v>
      </c>
      <c r="F28" s="139" t="s">
        <v>1314</v>
      </c>
      <c r="G28" s="139">
        <v>0</v>
      </c>
      <c r="H28" s="140">
        <v>1.5862</v>
      </c>
      <c r="I28" s="140">
        <f t="shared" si="0"/>
        <v>0</v>
      </c>
    </row>
    <row r="29" spans="1:9" ht="15">
      <c r="A29" s="137"/>
      <c r="B29" s="138" t="s">
        <v>231</v>
      </c>
      <c r="C29" s="138" t="s">
        <v>1385</v>
      </c>
      <c r="D29" s="138" t="s">
        <v>1292</v>
      </c>
      <c r="E29" s="137">
        <v>121313003</v>
      </c>
      <c r="F29" s="139" t="s">
        <v>1314</v>
      </c>
      <c r="G29" s="139">
        <v>0</v>
      </c>
      <c r="H29" s="144">
        <v>2.5657300000000003</v>
      </c>
      <c r="I29" s="140">
        <f t="shared" si="0"/>
        <v>0</v>
      </c>
    </row>
    <row r="30" spans="1:9" ht="14.25">
      <c r="A30" s="137"/>
      <c r="B30" s="138" t="s">
        <v>232</v>
      </c>
      <c r="C30" s="138" t="s">
        <v>1385</v>
      </c>
      <c r="D30" s="138" t="s">
        <v>1405</v>
      </c>
      <c r="E30" s="137">
        <v>122603950</v>
      </c>
      <c r="F30" s="139" t="s">
        <v>1314</v>
      </c>
      <c r="G30" s="139">
        <v>0</v>
      </c>
      <c r="H30" s="140">
        <v>4.635</v>
      </c>
      <c r="I30" s="140">
        <f t="shared" si="0"/>
        <v>0</v>
      </c>
    </row>
    <row r="31" spans="1:9" ht="14.25">
      <c r="A31" s="137"/>
      <c r="B31" s="138" t="s">
        <v>233</v>
      </c>
      <c r="C31" s="138" t="s">
        <v>1385</v>
      </c>
      <c r="D31" s="138" t="s">
        <v>1293</v>
      </c>
      <c r="E31" s="137">
        <v>122613950</v>
      </c>
      <c r="F31" s="139" t="s">
        <v>1314</v>
      </c>
      <c r="G31" s="139">
        <v>0</v>
      </c>
      <c r="H31" s="140">
        <v>6.8701</v>
      </c>
      <c r="I31" s="140">
        <f t="shared" si="0"/>
        <v>0</v>
      </c>
    </row>
    <row r="32" spans="1:9" ht="14.25">
      <c r="A32" s="137"/>
      <c r="B32" s="138" t="s">
        <v>1347</v>
      </c>
      <c r="C32" s="138" t="s">
        <v>1385</v>
      </c>
      <c r="D32" s="138" t="s">
        <v>1406</v>
      </c>
      <c r="E32" s="137">
        <v>123973002</v>
      </c>
      <c r="F32" s="139" t="s">
        <v>1055</v>
      </c>
      <c r="G32" s="139">
        <v>0</v>
      </c>
      <c r="H32" s="140">
        <v>2.4205</v>
      </c>
      <c r="I32" s="140">
        <f t="shared" si="0"/>
        <v>0</v>
      </c>
    </row>
    <row r="33" spans="1:9" ht="14.25">
      <c r="A33" s="137"/>
      <c r="B33" s="138" t="s">
        <v>1319</v>
      </c>
      <c r="C33" s="138" t="s">
        <v>1385</v>
      </c>
      <c r="D33" s="138" t="s">
        <v>1407</v>
      </c>
      <c r="E33" s="137">
        <v>126073950</v>
      </c>
      <c r="F33" s="139" t="s">
        <v>1056</v>
      </c>
      <c r="G33" s="139">
        <v>0</v>
      </c>
      <c r="H33" s="140">
        <v>0.7622</v>
      </c>
      <c r="I33" s="140">
        <f t="shared" si="0"/>
        <v>0</v>
      </c>
    </row>
    <row r="34" spans="1:9" ht="14.25">
      <c r="A34" s="137"/>
      <c r="B34" s="138" t="s">
        <v>1321</v>
      </c>
      <c r="C34" s="138" t="s">
        <v>1385</v>
      </c>
      <c r="D34" s="138" t="s">
        <v>1408</v>
      </c>
      <c r="E34" s="137">
        <v>126083950</v>
      </c>
      <c r="F34" s="139" t="s">
        <v>1316</v>
      </c>
      <c r="G34" s="139">
        <v>0</v>
      </c>
      <c r="H34" s="140">
        <v>0.7622</v>
      </c>
      <c r="I34" s="140">
        <f t="shared" si="0"/>
        <v>0</v>
      </c>
    </row>
    <row r="35" spans="1:9" ht="14.25">
      <c r="A35" s="137"/>
      <c r="B35" s="138" t="s">
        <v>1323</v>
      </c>
      <c r="C35" s="138" t="s">
        <v>1385</v>
      </c>
      <c r="D35" s="138" t="s">
        <v>1409</v>
      </c>
      <c r="E35" s="137">
        <v>126093950</v>
      </c>
      <c r="F35" s="139" t="s">
        <v>1316</v>
      </c>
      <c r="G35" s="139">
        <v>0</v>
      </c>
      <c r="H35" s="140">
        <v>0.7622</v>
      </c>
      <c r="I35" s="140">
        <f t="shared" si="0"/>
        <v>0</v>
      </c>
    </row>
    <row r="36" spans="1:9" ht="14.25">
      <c r="A36" s="137"/>
      <c r="B36" s="138" t="s">
        <v>1325</v>
      </c>
      <c r="C36" s="138" t="s">
        <v>1385</v>
      </c>
      <c r="D36" s="138" t="s">
        <v>1410</v>
      </c>
      <c r="E36" s="137">
        <v>126103950</v>
      </c>
      <c r="F36" s="139" t="s">
        <v>1316</v>
      </c>
      <c r="G36" s="139">
        <v>0</v>
      </c>
      <c r="H36" s="140">
        <v>0.7622</v>
      </c>
      <c r="I36" s="140">
        <f t="shared" si="0"/>
        <v>0</v>
      </c>
    </row>
    <row r="37" spans="1:9" ht="14.25">
      <c r="A37" s="137"/>
      <c r="B37" s="138" t="s">
        <v>1327</v>
      </c>
      <c r="C37" s="138" t="s">
        <v>1385</v>
      </c>
      <c r="D37" s="138" t="s">
        <v>1411</v>
      </c>
      <c r="E37" s="137">
        <v>126113950</v>
      </c>
      <c r="F37" s="139" t="s">
        <v>1057</v>
      </c>
      <c r="G37" s="139">
        <v>0</v>
      </c>
      <c r="H37" s="140">
        <v>0.7622</v>
      </c>
      <c r="I37" s="140">
        <f t="shared" si="0"/>
        <v>0</v>
      </c>
    </row>
    <row r="38" spans="1:9" ht="14.25">
      <c r="A38" s="137"/>
      <c r="B38" s="138" t="s">
        <v>234</v>
      </c>
      <c r="C38" s="138" t="s">
        <v>1385</v>
      </c>
      <c r="D38" s="138" t="s">
        <v>1412</v>
      </c>
      <c r="E38" s="137">
        <v>120943950</v>
      </c>
      <c r="F38" s="139" t="s">
        <v>1317</v>
      </c>
      <c r="G38" s="139">
        <v>0</v>
      </c>
      <c r="H38" s="140">
        <v>0.7931</v>
      </c>
      <c r="I38" s="140">
        <f t="shared" si="0"/>
        <v>0</v>
      </c>
    </row>
    <row r="39" spans="1:9" ht="14.25">
      <c r="A39" s="137"/>
      <c r="B39" s="138" t="s">
        <v>235</v>
      </c>
      <c r="C39" s="138" t="s">
        <v>1385</v>
      </c>
      <c r="D39" s="138" t="s">
        <v>1413</v>
      </c>
      <c r="E39" s="137">
        <v>120953950</v>
      </c>
      <c r="F39" s="139" t="s">
        <v>1318</v>
      </c>
      <c r="G39" s="139">
        <v>0</v>
      </c>
      <c r="H39" s="140">
        <v>0.7931</v>
      </c>
      <c r="I39" s="140">
        <f t="shared" si="0"/>
        <v>0</v>
      </c>
    </row>
    <row r="40" spans="1:9" ht="14.25">
      <c r="A40" s="137"/>
      <c r="B40" s="138" t="s">
        <v>236</v>
      </c>
      <c r="C40" s="138" t="s">
        <v>1385</v>
      </c>
      <c r="D40" s="138" t="s">
        <v>1414</v>
      </c>
      <c r="E40" s="137">
        <v>120963950</v>
      </c>
      <c r="F40" s="139" t="s">
        <v>1318</v>
      </c>
      <c r="G40" s="139">
        <v>0</v>
      </c>
      <c r="H40" s="140">
        <v>0.7931</v>
      </c>
      <c r="I40" s="140">
        <f t="shared" si="0"/>
        <v>0</v>
      </c>
    </row>
    <row r="41" spans="1:9" ht="14.25">
      <c r="A41" s="137"/>
      <c r="B41" s="138" t="s">
        <v>237</v>
      </c>
      <c r="C41" s="138" t="s">
        <v>1385</v>
      </c>
      <c r="D41" s="138" t="s">
        <v>1415</v>
      </c>
      <c r="E41" s="137">
        <v>120973950</v>
      </c>
      <c r="F41" s="139" t="s">
        <v>1318</v>
      </c>
      <c r="G41" s="139">
        <v>0</v>
      </c>
      <c r="H41" s="140">
        <v>0.7931</v>
      </c>
      <c r="I41" s="140">
        <f t="shared" si="0"/>
        <v>0</v>
      </c>
    </row>
    <row r="42" spans="1:9" ht="14.25">
      <c r="A42" s="137"/>
      <c r="B42" s="138" t="s">
        <v>238</v>
      </c>
      <c r="C42" s="138" t="s">
        <v>1297</v>
      </c>
      <c r="D42" s="138" t="s">
        <v>965</v>
      </c>
      <c r="E42" s="137">
        <v>120993950</v>
      </c>
      <c r="F42" s="139" t="s">
        <v>1350</v>
      </c>
      <c r="G42" s="139">
        <v>0</v>
      </c>
      <c r="H42" s="140">
        <v>0.7931</v>
      </c>
      <c r="I42" s="140">
        <f t="shared" si="0"/>
        <v>0</v>
      </c>
    </row>
    <row r="43" spans="1:9" ht="15">
      <c r="A43" s="141"/>
      <c r="B43" s="142" t="s">
        <v>239</v>
      </c>
      <c r="C43" s="138" t="s">
        <v>1297</v>
      </c>
      <c r="D43" s="138" t="s">
        <v>959</v>
      </c>
      <c r="E43" s="141">
        <v>120343003</v>
      </c>
      <c r="F43" s="139" t="s">
        <v>1350</v>
      </c>
      <c r="G43" s="139">
        <v>0</v>
      </c>
      <c r="H43" s="144">
        <v>0.9158760000000001</v>
      </c>
      <c r="I43" s="140">
        <f t="shared" si="0"/>
        <v>0</v>
      </c>
    </row>
    <row r="44" spans="1:9" ht="15">
      <c r="A44" s="141"/>
      <c r="B44" s="142" t="s">
        <v>240</v>
      </c>
      <c r="C44" s="138" t="s">
        <v>1297</v>
      </c>
      <c r="D44" s="138" t="s">
        <v>962</v>
      </c>
      <c r="E44" s="141">
        <v>120353950</v>
      </c>
      <c r="F44" s="139" t="s">
        <v>1350</v>
      </c>
      <c r="G44" s="139">
        <v>0</v>
      </c>
      <c r="H44" s="143">
        <v>0.8034</v>
      </c>
      <c r="I44" s="140">
        <f t="shared" si="0"/>
        <v>0</v>
      </c>
    </row>
    <row r="45" spans="1:9" ht="15">
      <c r="A45" s="141"/>
      <c r="B45" s="142" t="s">
        <v>241</v>
      </c>
      <c r="C45" s="138" t="s">
        <v>1416</v>
      </c>
      <c r="D45" s="138" t="s">
        <v>984</v>
      </c>
      <c r="E45" s="141">
        <v>120363950</v>
      </c>
      <c r="F45" s="139" t="s">
        <v>1043</v>
      </c>
      <c r="G45" s="139">
        <v>0</v>
      </c>
      <c r="H45" s="144">
        <v>0.980148</v>
      </c>
      <c r="I45" s="140">
        <f t="shared" si="0"/>
        <v>0</v>
      </c>
    </row>
    <row r="46" spans="1:9" ht="15">
      <c r="A46" s="141"/>
      <c r="B46" s="142" t="s">
        <v>242</v>
      </c>
      <c r="C46" s="138" t="s">
        <v>1416</v>
      </c>
      <c r="D46" s="138" t="s">
        <v>1417</v>
      </c>
      <c r="E46" s="141">
        <v>120373003</v>
      </c>
      <c r="F46" s="139" t="s">
        <v>1331</v>
      </c>
      <c r="G46" s="139">
        <v>0</v>
      </c>
      <c r="H46" s="144">
        <v>0.9239099999999999</v>
      </c>
      <c r="I46" s="140">
        <f t="shared" si="0"/>
        <v>0</v>
      </c>
    </row>
    <row r="47" spans="1:9" ht="15">
      <c r="A47" s="141"/>
      <c r="B47" s="142" t="s">
        <v>243</v>
      </c>
      <c r="C47" s="138" t="s">
        <v>1416</v>
      </c>
      <c r="D47" s="138" t="s">
        <v>1114</v>
      </c>
      <c r="E47" s="141">
        <v>120393950</v>
      </c>
      <c r="F47" s="139" t="s">
        <v>1033</v>
      </c>
      <c r="G47" s="139">
        <v>0</v>
      </c>
      <c r="H47" s="144">
        <v>1.012284</v>
      </c>
      <c r="I47" s="140">
        <f t="shared" si="0"/>
        <v>0</v>
      </c>
    </row>
    <row r="48" spans="1:9" ht="14.25">
      <c r="A48" s="137"/>
      <c r="B48" s="138" t="s">
        <v>244</v>
      </c>
      <c r="C48" s="138" t="s">
        <v>1416</v>
      </c>
      <c r="D48" s="138" t="s">
        <v>1120</v>
      </c>
      <c r="E48" s="137">
        <v>120403003</v>
      </c>
      <c r="F48" s="139" t="s">
        <v>1034</v>
      </c>
      <c r="G48" s="139">
        <v>0</v>
      </c>
      <c r="H48" s="140">
        <v>1.2875</v>
      </c>
      <c r="I48" s="140">
        <f t="shared" si="0"/>
        <v>0</v>
      </c>
    </row>
    <row r="49" spans="1:9" ht="14.25">
      <c r="A49" s="137"/>
      <c r="B49" s="138" t="s">
        <v>245</v>
      </c>
      <c r="C49" s="138" t="s">
        <v>1418</v>
      </c>
      <c r="D49" s="138" t="s">
        <v>1120</v>
      </c>
      <c r="E49" s="137">
        <v>120413004</v>
      </c>
      <c r="F49" s="139" t="s">
        <v>1034</v>
      </c>
      <c r="G49" s="139">
        <v>0</v>
      </c>
      <c r="H49" s="140">
        <v>1.2875</v>
      </c>
      <c r="I49" s="140">
        <f t="shared" si="0"/>
        <v>0</v>
      </c>
    </row>
    <row r="50" spans="1:9" ht="14.25">
      <c r="A50" s="137"/>
      <c r="B50" s="138" t="s">
        <v>246</v>
      </c>
      <c r="C50" s="138" t="s">
        <v>1371</v>
      </c>
      <c r="D50" s="138" t="s">
        <v>1261</v>
      </c>
      <c r="E50" s="137">
        <v>120423950</v>
      </c>
      <c r="F50" s="139" t="s">
        <v>1027</v>
      </c>
      <c r="G50" s="139">
        <v>0</v>
      </c>
      <c r="H50" s="140">
        <v>1.2875</v>
      </c>
      <c r="I50" s="140">
        <f t="shared" si="0"/>
        <v>0</v>
      </c>
    </row>
    <row r="51" spans="1:9" ht="14.25">
      <c r="A51" s="137"/>
      <c r="B51" s="138" t="s">
        <v>247</v>
      </c>
      <c r="C51" s="138" t="s">
        <v>1371</v>
      </c>
      <c r="D51" s="138" t="s">
        <v>1271</v>
      </c>
      <c r="E51" s="137">
        <v>120433003</v>
      </c>
      <c r="F51" s="139" t="s">
        <v>1027</v>
      </c>
      <c r="G51" s="139">
        <v>0</v>
      </c>
      <c r="H51" s="140">
        <v>1.2875</v>
      </c>
      <c r="I51" s="140">
        <f t="shared" si="0"/>
        <v>0</v>
      </c>
    </row>
    <row r="52" spans="1:9" ht="14.25">
      <c r="A52" s="137"/>
      <c r="B52" s="138" t="s">
        <v>248</v>
      </c>
      <c r="C52" s="138" t="s">
        <v>1371</v>
      </c>
      <c r="D52" s="138" t="s">
        <v>1263</v>
      </c>
      <c r="E52" s="137">
        <v>120453950</v>
      </c>
      <c r="F52" s="139" t="s">
        <v>1028</v>
      </c>
      <c r="G52" s="139">
        <v>0</v>
      </c>
      <c r="H52" s="140">
        <v>1.2875</v>
      </c>
      <c r="I52" s="140">
        <f t="shared" si="0"/>
        <v>0</v>
      </c>
    </row>
    <row r="53" spans="1:9" ht="15">
      <c r="A53" s="141"/>
      <c r="B53" s="142" t="s">
        <v>249</v>
      </c>
      <c r="C53" s="138" t="s">
        <v>1371</v>
      </c>
      <c r="D53" s="138" t="s">
        <v>1058</v>
      </c>
      <c r="E53" s="141">
        <v>120463950</v>
      </c>
      <c r="F53" s="139" t="s">
        <v>1029</v>
      </c>
      <c r="G53" s="139">
        <v>0</v>
      </c>
      <c r="H53" s="144">
        <v>2.2725920000000004</v>
      </c>
      <c r="I53" s="140">
        <f t="shared" si="0"/>
        <v>0</v>
      </c>
    </row>
    <row r="54" spans="1:9" ht="15">
      <c r="A54" s="141"/>
      <c r="B54" s="142" t="s">
        <v>250</v>
      </c>
      <c r="C54" s="138" t="s">
        <v>1371</v>
      </c>
      <c r="D54" s="138" t="s">
        <v>974</v>
      </c>
      <c r="E54" s="141">
        <v>120473950</v>
      </c>
      <c r="F54" s="139" t="s">
        <v>1029</v>
      </c>
      <c r="G54" s="139">
        <v>0</v>
      </c>
      <c r="H54" s="144">
        <v>2.374047</v>
      </c>
      <c r="I54" s="140">
        <f t="shared" si="0"/>
        <v>0</v>
      </c>
    </row>
    <row r="55" spans="1:9" ht="15">
      <c r="A55" s="141"/>
      <c r="B55" s="142" t="s">
        <v>251</v>
      </c>
      <c r="C55" s="138" t="s">
        <v>1371</v>
      </c>
      <c r="D55" s="138" t="s">
        <v>1157</v>
      </c>
      <c r="E55" s="141">
        <v>120483950</v>
      </c>
      <c r="F55" s="139" t="s">
        <v>1046</v>
      </c>
      <c r="G55" s="139">
        <v>0</v>
      </c>
      <c r="H55" s="144">
        <v>2.191428</v>
      </c>
      <c r="I55" s="140">
        <f t="shared" si="0"/>
        <v>0</v>
      </c>
    </row>
    <row r="56" spans="1:9" ht="15">
      <c r="A56" s="141"/>
      <c r="B56" s="142" t="s">
        <v>252</v>
      </c>
      <c r="C56" s="138"/>
      <c r="D56" s="138"/>
      <c r="E56" s="141">
        <v>120493950</v>
      </c>
      <c r="F56" s="139"/>
      <c r="G56" s="139">
        <v>0</v>
      </c>
      <c r="H56" s="144">
        <v>2.5566660000000003</v>
      </c>
      <c r="I56" s="140">
        <f t="shared" si="0"/>
        <v>0</v>
      </c>
    </row>
    <row r="57" spans="1:9" ht="15">
      <c r="A57" s="141"/>
      <c r="B57" s="142" t="s">
        <v>1185</v>
      </c>
      <c r="C57" s="138"/>
      <c r="D57" s="138"/>
      <c r="E57" s="141">
        <v>120513950</v>
      </c>
      <c r="F57" s="139"/>
      <c r="G57" s="139">
        <v>0</v>
      </c>
      <c r="H57" s="144">
        <v>2.63783</v>
      </c>
      <c r="I57" s="140">
        <f t="shared" si="0"/>
        <v>0</v>
      </c>
    </row>
    <row r="58" spans="1:9" ht="14.25">
      <c r="A58" s="137"/>
      <c r="B58" s="138" t="s">
        <v>1186</v>
      </c>
      <c r="C58" s="138"/>
      <c r="D58" s="138"/>
      <c r="E58" s="137">
        <v>121923002</v>
      </c>
      <c r="F58" s="139"/>
      <c r="G58" s="139">
        <v>0</v>
      </c>
      <c r="H58" s="140">
        <v>4.3980999999999995</v>
      </c>
      <c r="I58" s="140">
        <f t="shared" si="0"/>
        <v>0</v>
      </c>
    </row>
    <row r="59" spans="1:9" ht="14.25">
      <c r="A59" s="137"/>
      <c r="B59" s="138" t="s">
        <v>1187</v>
      </c>
      <c r="C59" s="138" t="s">
        <v>1060</v>
      </c>
      <c r="D59" s="138" t="s">
        <v>1271</v>
      </c>
      <c r="E59" s="137">
        <v>121933003</v>
      </c>
      <c r="F59" s="139" t="s">
        <v>1653</v>
      </c>
      <c r="G59" s="139">
        <v>0</v>
      </c>
      <c r="H59" s="140">
        <v>4.3980999999999995</v>
      </c>
      <c r="I59" s="140">
        <f t="shared" si="0"/>
        <v>0</v>
      </c>
    </row>
    <row r="60" spans="1:9" ht="14.25">
      <c r="A60" s="137"/>
      <c r="B60" s="138" t="s">
        <v>1188</v>
      </c>
      <c r="C60" s="138" t="s">
        <v>1060</v>
      </c>
      <c r="D60" s="138" t="s">
        <v>1263</v>
      </c>
      <c r="E60" s="137">
        <v>121943950</v>
      </c>
      <c r="F60" s="139" t="s">
        <v>1654</v>
      </c>
      <c r="G60" s="139">
        <v>0</v>
      </c>
      <c r="H60" s="140">
        <v>4.3980999999999995</v>
      </c>
      <c r="I60" s="140">
        <f t="shared" si="0"/>
        <v>0</v>
      </c>
    </row>
    <row r="61" spans="1:9" ht="14.25">
      <c r="A61" s="137"/>
      <c r="B61" s="138" t="s">
        <v>1189</v>
      </c>
      <c r="C61" s="138" t="s">
        <v>1060</v>
      </c>
      <c r="D61" s="138" t="s">
        <v>974</v>
      </c>
      <c r="E61" s="137">
        <v>121953002</v>
      </c>
      <c r="F61" s="139" t="s">
        <v>1655</v>
      </c>
      <c r="G61" s="139">
        <v>0</v>
      </c>
      <c r="H61" s="140">
        <v>5.2015</v>
      </c>
      <c r="I61" s="140">
        <f t="shared" si="0"/>
        <v>0</v>
      </c>
    </row>
    <row r="62" spans="1:9" ht="14.25">
      <c r="A62" s="137"/>
      <c r="B62" s="138" t="s">
        <v>1190</v>
      </c>
      <c r="C62" s="138" t="s">
        <v>1060</v>
      </c>
      <c r="D62" s="138" t="s">
        <v>1157</v>
      </c>
      <c r="E62" s="137">
        <v>121973950</v>
      </c>
      <c r="F62" s="139" t="s">
        <v>1655</v>
      </c>
      <c r="G62" s="139">
        <v>0</v>
      </c>
      <c r="H62" s="140">
        <v>4.3980999999999995</v>
      </c>
      <c r="I62" s="140">
        <f t="shared" si="0"/>
        <v>0</v>
      </c>
    </row>
    <row r="63" spans="1:9" ht="14.25">
      <c r="A63" s="137"/>
      <c r="B63" s="138" t="s">
        <v>1191</v>
      </c>
      <c r="C63" s="138" t="s">
        <v>1061</v>
      </c>
      <c r="D63" s="138" t="s">
        <v>1062</v>
      </c>
      <c r="E63" s="137">
        <v>121983001</v>
      </c>
      <c r="F63" s="139" t="s">
        <v>1656</v>
      </c>
      <c r="G63" s="139">
        <v>0</v>
      </c>
      <c r="H63" s="140">
        <v>7.1791</v>
      </c>
      <c r="I63" s="140">
        <f t="shared" si="0"/>
        <v>0</v>
      </c>
    </row>
    <row r="64" spans="1:9" ht="14.25">
      <c r="A64" s="137"/>
      <c r="B64" s="138" t="s">
        <v>1192</v>
      </c>
      <c r="C64" s="138" t="s">
        <v>1061</v>
      </c>
      <c r="D64" s="138" t="s">
        <v>1263</v>
      </c>
      <c r="E64" s="137">
        <v>121993002</v>
      </c>
      <c r="F64" s="139" t="s">
        <v>1657</v>
      </c>
      <c r="G64" s="139">
        <v>0</v>
      </c>
      <c r="H64" s="140">
        <v>7.2512</v>
      </c>
      <c r="I64" s="140">
        <f t="shared" si="0"/>
        <v>0</v>
      </c>
    </row>
    <row r="65" spans="1:9" ht="14.25">
      <c r="A65" s="137"/>
      <c r="B65" s="138" t="s">
        <v>1193</v>
      </c>
      <c r="C65" s="138" t="s">
        <v>1061</v>
      </c>
      <c r="D65" s="138" t="s">
        <v>1058</v>
      </c>
      <c r="E65" s="137">
        <v>122003950</v>
      </c>
      <c r="F65" s="139" t="s">
        <v>1657</v>
      </c>
      <c r="G65" s="139">
        <v>0</v>
      </c>
      <c r="H65" s="140">
        <v>5.737100000000001</v>
      </c>
      <c r="I65" s="140">
        <f t="shared" si="0"/>
        <v>0</v>
      </c>
    </row>
    <row r="66" spans="1:9" ht="14.25">
      <c r="A66" s="137"/>
      <c r="B66" s="138" t="s">
        <v>1194</v>
      </c>
      <c r="C66" s="138" t="s">
        <v>1061</v>
      </c>
      <c r="D66" s="138" t="s">
        <v>974</v>
      </c>
      <c r="E66" s="137">
        <v>122033950</v>
      </c>
      <c r="F66" s="139" t="s">
        <v>1657</v>
      </c>
      <c r="G66" s="139">
        <v>0</v>
      </c>
      <c r="H66" s="140">
        <v>5.737100000000001</v>
      </c>
      <c r="I66" s="140">
        <f t="shared" si="0"/>
        <v>0</v>
      </c>
    </row>
    <row r="67" spans="1:9" ht="14.25">
      <c r="A67" s="137"/>
      <c r="B67" s="138" t="s">
        <v>1195</v>
      </c>
      <c r="C67" s="138" t="s">
        <v>1061</v>
      </c>
      <c r="D67" s="138" t="s">
        <v>974</v>
      </c>
      <c r="E67" s="137">
        <v>121353003</v>
      </c>
      <c r="F67" s="139" t="s">
        <v>1657</v>
      </c>
      <c r="G67" s="139">
        <v>0</v>
      </c>
      <c r="H67" s="140">
        <v>1.7201</v>
      </c>
      <c r="I67" s="140">
        <f aca="true" t="shared" si="1" ref="I67:I130">H67*G67</f>
        <v>0</v>
      </c>
    </row>
    <row r="68" spans="1:9" ht="14.25">
      <c r="A68" s="137"/>
      <c r="B68" s="138" t="s">
        <v>1196</v>
      </c>
      <c r="C68" s="138" t="s">
        <v>1061</v>
      </c>
      <c r="D68" s="138" t="s">
        <v>1266</v>
      </c>
      <c r="E68" s="137">
        <v>121363003</v>
      </c>
      <c r="F68" s="139" t="s">
        <v>1655</v>
      </c>
      <c r="G68" s="139">
        <v>0</v>
      </c>
      <c r="H68" s="140">
        <v>1.8643</v>
      </c>
      <c r="I68" s="140">
        <f t="shared" si="1"/>
        <v>0</v>
      </c>
    </row>
    <row r="69" spans="1:9" ht="14.25">
      <c r="A69" s="137"/>
      <c r="B69" s="138" t="s">
        <v>1197</v>
      </c>
      <c r="C69" s="138" t="s">
        <v>1063</v>
      </c>
      <c r="D69" s="138" t="s">
        <v>1263</v>
      </c>
      <c r="E69" s="137">
        <v>121373003</v>
      </c>
      <c r="F69" s="139" t="s">
        <v>1658</v>
      </c>
      <c r="G69" s="139">
        <v>0</v>
      </c>
      <c r="H69" s="140">
        <v>2.472</v>
      </c>
      <c r="I69" s="140">
        <f t="shared" si="1"/>
        <v>0</v>
      </c>
    </row>
    <row r="70" spans="1:9" ht="14.25">
      <c r="A70" s="137"/>
      <c r="B70" s="138" t="s">
        <v>1198</v>
      </c>
      <c r="C70" s="138" t="s">
        <v>1063</v>
      </c>
      <c r="D70" s="138" t="s">
        <v>1058</v>
      </c>
      <c r="E70" s="137">
        <v>121383003</v>
      </c>
      <c r="F70" s="139" t="s">
        <v>1658</v>
      </c>
      <c r="G70" s="139">
        <v>0</v>
      </c>
      <c r="H70" s="140">
        <v>3.2857</v>
      </c>
      <c r="I70" s="140">
        <f t="shared" si="1"/>
        <v>0</v>
      </c>
    </row>
    <row r="71" spans="1:9" ht="14.25">
      <c r="A71" s="137"/>
      <c r="B71" s="138" t="s">
        <v>1332</v>
      </c>
      <c r="C71" s="138" t="s">
        <v>1063</v>
      </c>
      <c r="D71" s="138" t="s">
        <v>974</v>
      </c>
      <c r="E71" s="137">
        <v>126143950</v>
      </c>
      <c r="F71" s="139" t="s">
        <v>365</v>
      </c>
      <c r="G71" s="139">
        <v>0</v>
      </c>
      <c r="H71" s="140">
        <v>1.0403</v>
      </c>
      <c r="I71" s="140">
        <f t="shared" si="1"/>
        <v>0</v>
      </c>
    </row>
    <row r="72" spans="1:9" ht="14.25">
      <c r="A72" s="137"/>
      <c r="B72" s="138" t="s">
        <v>1334</v>
      </c>
      <c r="C72" s="138" t="s">
        <v>1063</v>
      </c>
      <c r="D72" s="138" t="s">
        <v>1157</v>
      </c>
      <c r="E72" s="137">
        <v>288941950</v>
      </c>
      <c r="F72" s="139" t="s">
        <v>365</v>
      </c>
      <c r="G72" s="139">
        <v>0</v>
      </c>
      <c r="H72" s="140">
        <v>1.1124</v>
      </c>
      <c r="I72" s="140">
        <f t="shared" si="1"/>
        <v>0</v>
      </c>
    </row>
    <row r="73" spans="1:9" ht="14.25">
      <c r="A73" s="137"/>
      <c r="B73" s="138" t="s">
        <v>1199</v>
      </c>
      <c r="C73" s="138" t="s">
        <v>58</v>
      </c>
      <c r="D73" s="138" t="s">
        <v>1261</v>
      </c>
      <c r="E73" s="137">
        <v>121063950</v>
      </c>
      <c r="F73" s="139" t="s">
        <v>1028</v>
      </c>
      <c r="G73" s="139">
        <v>0</v>
      </c>
      <c r="H73" s="140">
        <v>1.1330000000000002</v>
      </c>
      <c r="I73" s="140">
        <f t="shared" si="1"/>
        <v>0</v>
      </c>
    </row>
    <row r="74" spans="1:9" ht="14.25">
      <c r="A74" s="137"/>
      <c r="B74" s="138" t="s">
        <v>1200</v>
      </c>
      <c r="C74" s="138" t="s">
        <v>58</v>
      </c>
      <c r="D74" s="138" t="s">
        <v>1271</v>
      </c>
      <c r="E74" s="137">
        <v>120673950</v>
      </c>
      <c r="F74" s="139" t="s">
        <v>1028</v>
      </c>
      <c r="G74" s="139">
        <v>0</v>
      </c>
      <c r="H74" s="140">
        <v>1.1639</v>
      </c>
      <c r="I74" s="140">
        <f t="shared" si="1"/>
        <v>0</v>
      </c>
    </row>
    <row r="75" spans="1:9" ht="15">
      <c r="A75" s="141"/>
      <c r="B75" s="142" t="s">
        <v>1201</v>
      </c>
      <c r="C75" s="138" t="s">
        <v>58</v>
      </c>
      <c r="D75" s="138" t="s">
        <v>1263</v>
      </c>
      <c r="E75" s="141">
        <v>120683950</v>
      </c>
      <c r="F75" s="139" t="s">
        <v>1042</v>
      </c>
      <c r="G75" s="139">
        <v>0</v>
      </c>
      <c r="H75" s="143">
        <v>1.8025</v>
      </c>
      <c r="I75" s="140">
        <f t="shared" si="1"/>
        <v>0</v>
      </c>
    </row>
    <row r="76" spans="1:9" ht="14.25">
      <c r="A76" s="137"/>
      <c r="B76" s="138" t="s">
        <v>1202</v>
      </c>
      <c r="C76" s="138" t="s">
        <v>60</v>
      </c>
      <c r="D76" s="138" t="s">
        <v>1058</v>
      </c>
      <c r="E76" s="137">
        <v>120693950</v>
      </c>
      <c r="F76" s="139" t="s">
        <v>1039</v>
      </c>
      <c r="G76" s="139">
        <v>0</v>
      </c>
      <c r="H76" s="140">
        <v>1.8025</v>
      </c>
      <c r="I76" s="140">
        <f t="shared" si="1"/>
        <v>0</v>
      </c>
    </row>
    <row r="77" spans="1:9" ht="14.25">
      <c r="A77" s="137"/>
      <c r="B77" s="138" t="s">
        <v>1203</v>
      </c>
      <c r="C77" s="138" t="s">
        <v>60</v>
      </c>
      <c r="D77" s="138" t="s">
        <v>974</v>
      </c>
      <c r="E77" s="137">
        <v>122283950</v>
      </c>
      <c r="F77" s="139" t="s">
        <v>1035</v>
      </c>
      <c r="G77" s="139">
        <v>0</v>
      </c>
      <c r="H77" s="140">
        <v>3.3166</v>
      </c>
      <c r="I77" s="140">
        <f t="shared" si="1"/>
        <v>0</v>
      </c>
    </row>
    <row r="78" spans="1:9" ht="14.25">
      <c r="A78" s="137"/>
      <c r="B78" s="138" t="s">
        <v>1204</v>
      </c>
      <c r="C78" s="138" t="s">
        <v>60</v>
      </c>
      <c r="D78" s="138" t="s">
        <v>1157</v>
      </c>
      <c r="E78" s="137">
        <v>122293950</v>
      </c>
      <c r="F78" s="139" t="s">
        <v>366</v>
      </c>
      <c r="G78" s="139">
        <v>0</v>
      </c>
      <c r="H78" s="140">
        <v>5.5414</v>
      </c>
      <c r="I78" s="140">
        <f t="shared" si="1"/>
        <v>0</v>
      </c>
    </row>
    <row r="79" spans="1:9" ht="14.25">
      <c r="A79" s="137"/>
      <c r="B79" s="138" t="s">
        <v>1205</v>
      </c>
      <c r="C79" s="138" t="s">
        <v>60</v>
      </c>
      <c r="D79" s="138" t="s">
        <v>1266</v>
      </c>
      <c r="E79" s="137">
        <v>122303950</v>
      </c>
      <c r="F79" s="139" t="s">
        <v>1036</v>
      </c>
      <c r="G79" s="139">
        <v>0</v>
      </c>
      <c r="H79" s="140">
        <v>5.5414</v>
      </c>
      <c r="I79" s="140">
        <f t="shared" si="1"/>
        <v>0</v>
      </c>
    </row>
    <row r="80" spans="1:9" ht="14.25">
      <c r="A80" s="137"/>
      <c r="B80" s="138" t="s">
        <v>1206</v>
      </c>
      <c r="C80" s="138" t="s">
        <v>65</v>
      </c>
      <c r="D80" s="138" t="s">
        <v>1261</v>
      </c>
      <c r="E80" s="137">
        <v>121803002</v>
      </c>
      <c r="F80" s="139" t="s">
        <v>1028</v>
      </c>
      <c r="G80" s="139">
        <v>0</v>
      </c>
      <c r="H80" s="140">
        <v>1.9776</v>
      </c>
      <c r="I80" s="140">
        <f t="shared" si="1"/>
        <v>0</v>
      </c>
    </row>
    <row r="81" spans="1:9" ht="14.25">
      <c r="A81" s="137"/>
      <c r="B81" s="138" t="s">
        <v>1207</v>
      </c>
      <c r="C81" s="138" t="s">
        <v>65</v>
      </c>
      <c r="D81" s="138" t="s">
        <v>1271</v>
      </c>
      <c r="E81" s="137">
        <v>121823002</v>
      </c>
      <c r="F81" s="139" t="s">
        <v>1028</v>
      </c>
      <c r="G81" s="139">
        <v>0</v>
      </c>
      <c r="H81" s="140">
        <v>2.4926</v>
      </c>
      <c r="I81" s="140">
        <f t="shared" si="1"/>
        <v>0</v>
      </c>
    </row>
    <row r="82" spans="1:9" ht="14.25">
      <c r="A82" s="137"/>
      <c r="B82" s="138" t="s">
        <v>1208</v>
      </c>
      <c r="C82" s="138" t="s">
        <v>65</v>
      </c>
      <c r="D82" s="138" t="s">
        <v>1263</v>
      </c>
      <c r="E82" s="137">
        <v>121833002</v>
      </c>
      <c r="F82" s="139" t="s">
        <v>1042</v>
      </c>
      <c r="G82" s="139">
        <v>0</v>
      </c>
      <c r="H82" s="140">
        <v>2.4926</v>
      </c>
      <c r="I82" s="140">
        <f t="shared" si="1"/>
        <v>0</v>
      </c>
    </row>
    <row r="83" spans="1:9" ht="14.25">
      <c r="A83" s="137"/>
      <c r="B83" s="138" t="s">
        <v>1209</v>
      </c>
      <c r="C83" s="138" t="s">
        <v>65</v>
      </c>
      <c r="D83" s="138" t="s">
        <v>1058</v>
      </c>
      <c r="E83" s="137">
        <v>121323004</v>
      </c>
      <c r="F83" s="139" t="s">
        <v>1039</v>
      </c>
      <c r="G83" s="139">
        <v>0</v>
      </c>
      <c r="H83" s="140">
        <v>2.987</v>
      </c>
      <c r="I83" s="140">
        <f t="shared" si="1"/>
        <v>0</v>
      </c>
    </row>
    <row r="84" spans="1:9" ht="14.25">
      <c r="A84" s="137"/>
      <c r="B84" s="138" t="s">
        <v>1210</v>
      </c>
      <c r="C84" s="138" t="s">
        <v>65</v>
      </c>
      <c r="D84" s="138" t="s">
        <v>974</v>
      </c>
      <c r="E84" s="137">
        <v>121333004</v>
      </c>
      <c r="F84" s="139" t="s">
        <v>1035</v>
      </c>
      <c r="G84" s="139">
        <v>0</v>
      </c>
      <c r="H84" s="140">
        <v>3.8110000000000004</v>
      </c>
      <c r="I84" s="140">
        <f t="shared" si="1"/>
        <v>0</v>
      </c>
    </row>
    <row r="85" spans="1:9" ht="14.25">
      <c r="A85" s="137"/>
      <c r="B85" s="138" t="s">
        <v>1211</v>
      </c>
      <c r="C85" s="138" t="s">
        <v>65</v>
      </c>
      <c r="D85" s="138" t="s">
        <v>1157</v>
      </c>
      <c r="E85" s="137">
        <v>121343004</v>
      </c>
      <c r="F85" s="139" t="s">
        <v>366</v>
      </c>
      <c r="G85" s="139">
        <v>0</v>
      </c>
      <c r="H85" s="140">
        <v>5.0882000000000005</v>
      </c>
      <c r="I85" s="140">
        <f t="shared" si="1"/>
        <v>0</v>
      </c>
    </row>
    <row r="86" spans="1:9" ht="14.25">
      <c r="A86" s="137"/>
      <c r="B86" s="138" t="s">
        <v>1212</v>
      </c>
      <c r="C86" s="138" t="s">
        <v>65</v>
      </c>
      <c r="D86" s="138" t="s">
        <v>1266</v>
      </c>
      <c r="E86" s="137">
        <v>123583002</v>
      </c>
      <c r="F86" s="139" t="s">
        <v>1036</v>
      </c>
      <c r="G86" s="139">
        <v>0</v>
      </c>
      <c r="H86" s="140">
        <v>1.9569999999999999</v>
      </c>
      <c r="I86" s="140">
        <f t="shared" si="1"/>
        <v>0</v>
      </c>
    </row>
    <row r="87" spans="1:9" ht="14.25">
      <c r="A87" s="137"/>
      <c r="B87" s="138" t="s">
        <v>1213</v>
      </c>
      <c r="C87" s="138" t="s">
        <v>71</v>
      </c>
      <c r="D87" s="138" t="s">
        <v>1160</v>
      </c>
      <c r="E87" s="137">
        <v>123593002</v>
      </c>
      <c r="F87" s="139" t="s">
        <v>1028</v>
      </c>
      <c r="G87" s="139">
        <v>0</v>
      </c>
      <c r="H87" s="140">
        <v>1.8334000000000001</v>
      </c>
      <c r="I87" s="140">
        <f t="shared" si="1"/>
        <v>0</v>
      </c>
    </row>
    <row r="88" spans="1:9" ht="15">
      <c r="A88" s="141"/>
      <c r="B88" s="142" t="s">
        <v>1214</v>
      </c>
      <c r="C88" s="138" t="s">
        <v>71</v>
      </c>
      <c r="D88" s="138" t="s">
        <v>1161</v>
      </c>
      <c r="E88" s="141">
        <v>121523950</v>
      </c>
      <c r="F88" s="139" t="s">
        <v>1028</v>
      </c>
      <c r="G88" s="139">
        <v>0</v>
      </c>
      <c r="H88" s="143">
        <v>2.4205</v>
      </c>
      <c r="I88" s="140">
        <f t="shared" si="1"/>
        <v>0</v>
      </c>
    </row>
    <row r="89" spans="1:9" ht="14.25">
      <c r="A89" s="137"/>
      <c r="B89" s="138" t="s">
        <v>1215</v>
      </c>
      <c r="C89" s="138" t="s">
        <v>71</v>
      </c>
      <c r="D89" s="138" t="s">
        <v>1162</v>
      </c>
      <c r="E89" s="137">
        <v>121263950</v>
      </c>
      <c r="F89" s="139" t="s">
        <v>1028</v>
      </c>
      <c r="G89" s="139">
        <v>0</v>
      </c>
      <c r="H89" s="140">
        <v>3.4608</v>
      </c>
      <c r="I89" s="140">
        <f t="shared" si="1"/>
        <v>0</v>
      </c>
    </row>
    <row r="90" spans="1:9" ht="15">
      <c r="A90" s="141"/>
      <c r="B90" s="142" t="s">
        <v>1216</v>
      </c>
      <c r="C90" s="138" t="s">
        <v>71</v>
      </c>
      <c r="D90" s="138" t="s">
        <v>1164</v>
      </c>
      <c r="E90" s="141">
        <v>121273004</v>
      </c>
      <c r="F90" s="139" t="s">
        <v>1028</v>
      </c>
      <c r="G90" s="139">
        <v>0</v>
      </c>
      <c r="H90" s="144">
        <v>5.69796</v>
      </c>
      <c r="I90" s="140">
        <f t="shared" si="1"/>
        <v>0</v>
      </c>
    </row>
    <row r="91" spans="1:9" ht="14.25">
      <c r="A91" s="137"/>
      <c r="B91" s="138" t="s">
        <v>1217</v>
      </c>
      <c r="C91" s="138" t="s">
        <v>71</v>
      </c>
      <c r="D91" s="138" t="s">
        <v>1165</v>
      </c>
      <c r="E91" s="137">
        <v>122313950</v>
      </c>
      <c r="F91" s="139" t="s">
        <v>1029</v>
      </c>
      <c r="G91" s="139">
        <v>0</v>
      </c>
      <c r="H91" s="140">
        <v>12.493900000000002</v>
      </c>
      <c r="I91" s="140">
        <f t="shared" si="1"/>
        <v>0</v>
      </c>
    </row>
    <row r="92" spans="1:9" ht="14.25">
      <c r="A92" s="137"/>
      <c r="B92" s="138" t="s">
        <v>1218</v>
      </c>
      <c r="C92" s="138" t="s">
        <v>71</v>
      </c>
      <c r="D92" s="138" t="s">
        <v>1166</v>
      </c>
      <c r="E92" s="137">
        <v>122323950</v>
      </c>
      <c r="F92" s="139" t="s">
        <v>1029</v>
      </c>
      <c r="G92" s="139">
        <v>0</v>
      </c>
      <c r="H92" s="140">
        <v>18.035300000000003</v>
      </c>
      <c r="I92" s="140">
        <f t="shared" si="1"/>
        <v>0</v>
      </c>
    </row>
    <row r="93" spans="1:9" ht="14.25">
      <c r="A93" s="137"/>
      <c r="B93" s="138" t="s">
        <v>1356</v>
      </c>
      <c r="C93" s="138" t="s">
        <v>1242</v>
      </c>
      <c r="D93" s="138" t="s">
        <v>1167</v>
      </c>
      <c r="E93" s="137">
        <v>126233950</v>
      </c>
      <c r="F93" s="139" t="s">
        <v>1029</v>
      </c>
      <c r="G93" s="139">
        <v>0</v>
      </c>
      <c r="H93" s="140">
        <v>0.8652</v>
      </c>
      <c r="I93" s="140">
        <f t="shared" si="1"/>
        <v>0</v>
      </c>
    </row>
    <row r="94" spans="1:9" ht="14.25">
      <c r="A94" s="137"/>
      <c r="B94" s="138" t="s">
        <v>269</v>
      </c>
      <c r="C94" s="138" t="s">
        <v>71</v>
      </c>
      <c r="D94" s="138" t="s">
        <v>1168</v>
      </c>
      <c r="E94" s="137">
        <v>128243002</v>
      </c>
      <c r="F94" s="139" t="s">
        <v>1029</v>
      </c>
      <c r="G94" s="139">
        <v>0</v>
      </c>
      <c r="H94" s="140">
        <v>0.2575</v>
      </c>
      <c r="I94" s="140">
        <f t="shared" si="1"/>
        <v>0</v>
      </c>
    </row>
    <row r="95" spans="1:9" ht="14.25">
      <c r="A95" s="137"/>
      <c r="B95" s="138" t="s">
        <v>270</v>
      </c>
      <c r="C95" s="138" t="s">
        <v>71</v>
      </c>
      <c r="D95" s="138" t="s">
        <v>1169</v>
      </c>
      <c r="E95" s="137">
        <v>128013002</v>
      </c>
      <c r="F95" s="139" t="s">
        <v>1029</v>
      </c>
      <c r="G95" s="139">
        <v>0</v>
      </c>
      <c r="H95" s="140">
        <v>0.3811</v>
      </c>
      <c r="I95" s="140">
        <f t="shared" si="1"/>
        <v>0</v>
      </c>
    </row>
    <row r="96" spans="1:9" ht="14.25">
      <c r="A96" s="137"/>
      <c r="B96" s="138" t="s">
        <v>271</v>
      </c>
      <c r="C96" s="138" t="s">
        <v>71</v>
      </c>
      <c r="D96" s="138" t="s">
        <v>1170</v>
      </c>
      <c r="E96" s="137">
        <v>128023002</v>
      </c>
      <c r="F96" s="139" t="s">
        <v>1042</v>
      </c>
      <c r="G96" s="139">
        <v>0</v>
      </c>
      <c r="H96" s="140">
        <v>0.3811</v>
      </c>
      <c r="I96" s="140">
        <f t="shared" si="1"/>
        <v>0</v>
      </c>
    </row>
    <row r="97" spans="1:9" ht="14.25">
      <c r="A97" s="137"/>
      <c r="B97" s="138" t="s">
        <v>272</v>
      </c>
      <c r="C97" s="138" t="s">
        <v>71</v>
      </c>
      <c r="D97" s="138" t="s">
        <v>1171</v>
      </c>
      <c r="E97" s="137">
        <v>128033002</v>
      </c>
      <c r="F97" s="139" t="s">
        <v>1042</v>
      </c>
      <c r="G97" s="139">
        <v>0</v>
      </c>
      <c r="H97" s="140">
        <v>0.3811</v>
      </c>
      <c r="I97" s="140">
        <f t="shared" si="1"/>
        <v>0</v>
      </c>
    </row>
    <row r="98" spans="1:9" ht="14.25">
      <c r="A98" s="137"/>
      <c r="B98" s="138" t="s">
        <v>273</v>
      </c>
      <c r="C98" s="138" t="s">
        <v>1242</v>
      </c>
      <c r="D98" s="138" t="s">
        <v>1172</v>
      </c>
      <c r="E98" s="137">
        <v>128043003</v>
      </c>
      <c r="F98" s="139" t="s">
        <v>1042</v>
      </c>
      <c r="G98" s="139">
        <v>0</v>
      </c>
      <c r="H98" s="140">
        <v>0.8034</v>
      </c>
      <c r="I98" s="140">
        <f t="shared" si="1"/>
        <v>0</v>
      </c>
    </row>
    <row r="99" spans="1:9" ht="14.25">
      <c r="A99" s="137"/>
      <c r="B99" s="138" t="s">
        <v>274</v>
      </c>
      <c r="C99" s="138" t="s">
        <v>71</v>
      </c>
      <c r="D99" s="138" t="s">
        <v>0</v>
      </c>
      <c r="E99" s="137">
        <v>128053003</v>
      </c>
      <c r="F99" s="139" t="s">
        <v>1043</v>
      </c>
      <c r="G99" s="139">
        <v>0</v>
      </c>
      <c r="H99" s="140">
        <v>0.8034</v>
      </c>
      <c r="I99" s="140">
        <f t="shared" si="1"/>
        <v>0</v>
      </c>
    </row>
    <row r="100" spans="1:9" ht="14.25">
      <c r="A100" s="137"/>
      <c r="B100" s="138" t="s">
        <v>1701</v>
      </c>
      <c r="C100" s="138" t="s">
        <v>71</v>
      </c>
      <c r="D100" s="138" t="s">
        <v>1</v>
      </c>
      <c r="E100" s="137">
        <v>122923002</v>
      </c>
      <c r="F100" s="139" t="s">
        <v>1043</v>
      </c>
      <c r="G100" s="139">
        <v>0</v>
      </c>
      <c r="H100" s="140">
        <v>1.2463</v>
      </c>
      <c r="I100" s="140">
        <f t="shared" si="1"/>
        <v>0</v>
      </c>
    </row>
    <row r="101" spans="1:9" ht="14.25">
      <c r="A101" s="137"/>
      <c r="B101" s="138" t="s">
        <v>275</v>
      </c>
      <c r="C101" s="138" t="s">
        <v>71</v>
      </c>
      <c r="D101" s="138" t="s">
        <v>1064</v>
      </c>
      <c r="E101" s="137">
        <v>122933002</v>
      </c>
      <c r="F101" s="139" t="s">
        <v>1043</v>
      </c>
      <c r="G101" s="139">
        <v>0</v>
      </c>
      <c r="H101" s="140">
        <v>1.0094</v>
      </c>
      <c r="I101" s="140">
        <f t="shared" si="1"/>
        <v>0</v>
      </c>
    </row>
    <row r="102" spans="1:9" ht="14.25">
      <c r="A102" s="137"/>
      <c r="B102" s="138" t="s">
        <v>495</v>
      </c>
      <c r="C102" s="138" t="s">
        <v>71</v>
      </c>
      <c r="D102" s="138" t="s">
        <v>1065</v>
      </c>
      <c r="E102" s="137">
        <v>122943002</v>
      </c>
      <c r="F102" s="139" t="s">
        <v>1043</v>
      </c>
      <c r="G102" s="139">
        <v>0</v>
      </c>
      <c r="H102" s="140">
        <v>1.1227</v>
      </c>
      <c r="I102" s="140">
        <f t="shared" si="1"/>
        <v>0</v>
      </c>
    </row>
    <row r="103" spans="1:9" ht="14.25">
      <c r="A103" s="137"/>
      <c r="B103" s="138" t="s">
        <v>276</v>
      </c>
      <c r="C103" s="138" t="s">
        <v>71</v>
      </c>
      <c r="D103" s="138" t="s">
        <v>1066</v>
      </c>
      <c r="E103" s="137">
        <v>128513004</v>
      </c>
      <c r="F103" s="139" t="s">
        <v>1043</v>
      </c>
      <c r="G103" s="139">
        <v>0</v>
      </c>
      <c r="H103" s="140">
        <v>1.5347</v>
      </c>
      <c r="I103" s="140">
        <f t="shared" si="1"/>
        <v>0</v>
      </c>
    </row>
    <row r="104" spans="1:9" ht="14.25">
      <c r="A104" s="137"/>
      <c r="B104" s="138" t="s">
        <v>277</v>
      </c>
      <c r="C104" s="138" t="s">
        <v>71</v>
      </c>
      <c r="D104" s="138" t="s">
        <v>1173</v>
      </c>
      <c r="E104" s="137">
        <v>128523003</v>
      </c>
      <c r="F104" s="139" t="s">
        <v>1035</v>
      </c>
      <c r="G104" s="139">
        <v>0</v>
      </c>
      <c r="H104" s="140">
        <v>1.5862</v>
      </c>
      <c r="I104" s="140">
        <f t="shared" si="1"/>
        <v>0</v>
      </c>
    </row>
    <row r="105" spans="1:9" ht="14.25">
      <c r="A105" s="137"/>
      <c r="B105" s="138" t="s">
        <v>278</v>
      </c>
      <c r="C105" s="138" t="s">
        <v>71</v>
      </c>
      <c r="D105" s="138" t="s">
        <v>2</v>
      </c>
      <c r="E105" s="137">
        <v>128533003</v>
      </c>
      <c r="F105" s="139" t="s">
        <v>1035</v>
      </c>
      <c r="G105" s="139">
        <v>0</v>
      </c>
      <c r="H105" s="140">
        <v>2.0291</v>
      </c>
      <c r="I105" s="140">
        <f t="shared" si="1"/>
        <v>0</v>
      </c>
    </row>
    <row r="106" spans="1:9" ht="14.25">
      <c r="A106" s="137"/>
      <c r="B106" s="138" t="s">
        <v>1329</v>
      </c>
      <c r="C106" s="138" t="s">
        <v>71</v>
      </c>
      <c r="D106" s="138" t="s">
        <v>3</v>
      </c>
      <c r="E106" s="137">
        <v>126163950</v>
      </c>
      <c r="F106" s="139" t="s">
        <v>1035</v>
      </c>
      <c r="G106" s="139">
        <v>0</v>
      </c>
      <c r="H106" s="140">
        <v>1.4317</v>
      </c>
      <c r="I106" s="140">
        <f t="shared" si="1"/>
        <v>0</v>
      </c>
    </row>
    <row r="107" spans="1:9" ht="14.25">
      <c r="A107" s="137"/>
      <c r="B107" s="138" t="s">
        <v>279</v>
      </c>
      <c r="C107" s="138" t="s">
        <v>71</v>
      </c>
      <c r="D107" s="138" t="s">
        <v>4</v>
      </c>
      <c r="E107" s="137">
        <v>121003003</v>
      </c>
      <c r="F107" s="139" t="s">
        <v>1035</v>
      </c>
      <c r="G107" s="139">
        <v>0</v>
      </c>
      <c r="H107" s="140">
        <v>1.5656</v>
      </c>
      <c r="I107" s="140">
        <f t="shared" si="1"/>
        <v>0</v>
      </c>
    </row>
    <row r="108" spans="1:9" ht="14.25">
      <c r="A108" s="137"/>
      <c r="B108" s="138" t="s">
        <v>280</v>
      </c>
      <c r="C108" s="138" t="s">
        <v>71</v>
      </c>
      <c r="D108" s="138" t="s">
        <v>5</v>
      </c>
      <c r="E108" s="137">
        <v>121013004</v>
      </c>
      <c r="F108" s="139" t="s">
        <v>1032</v>
      </c>
      <c r="G108" s="139">
        <v>0</v>
      </c>
      <c r="H108" s="140">
        <v>1.5656</v>
      </c>
      <c r="I108" s="140">
        <f t="shared" si="1"/>
        <v>0</v>
      </c>
    </row>
    <row r="109" spans="1:9" ht="14.25">
      <c r="A109" s="137"/>
      <c r="B109" s="138" t="s">
        <v>281</v>
      </c>
      <c r="C109" s="138" t="s">
        <v>71</v>
      </c>
      <c r="D109" s="138" t="s">
        <v>6</v>
      </c>
      <c r="E109" s="137">
        <v>121023003</v>
      </c>
      <c r="F109" s="139" t="s">
        <v>1032</v>
      </c>
      <c r="G109" s="139">
        <v>0</v>
      </c>
      <c r="H109" s="140">
        <v>1.5656</v>
      </c>
      <c r="I109" s="140">
        <f t="shared" si="1"/>
        <v>0</v>
      </c>
    </row>
    <row r="110" spans="1:9" ht="14.25">
      <c r="A110" s="137"/>
      <c r="B110" s="138" t="s">
        <v>282</v>
      </c>
      <c r="C110" s="138" t="s">
        <v>71</v>
      </c>
      <c r="D110" s="138" t="s">
        <v>7</v>
      </c>
      <c r="E110" s="137">
        <v>121453950</v>
      </c>
      <c r="F110" s="139" t="s">
        <v>1032</v>
      </c>
      <c r="G110" s="139">
        <v>0</v>
      </c>
      <c r="H110" s="140">
        <v>1.8334000000000001</v>
      </c>
      <c r="I110" s="140">
        <f t="shared" si="1"/>
        <v>0</v>
      </c>
    </row>
    <row r="111" spans="1:9" ht="14.25">
      <c r="A111" s="137"/>
      <c r="B111" s="138" t="s">
        <v>283</v>
      </c>
      <c r="C111" s="138" t="s">
        <v>71</v>
      </c>
      <c r="D111" s="138" t="s">
        <v>8</v>
      </c>
      <c r="E111" s="137">
        <v>121463005</v>
      </c>
      <c r="F111" s="139" t="s">
        <v>1032</v>
      </c>
      <c r="G111" s="139">
        <v>0</v>
      </c>
      <c r="H111" s="140">
        <v>1.8334000000000001</v>
      </c>
      <c r="I111" s="140">
        <f t="shared" si="1"/>
        <v>0</v>
      </c>
    </row>
    <row r="112" spans="1:9" ht="14.25">
      <c r="A112" s="137"/>
      <c r="B112" s="138" t="s">
        <v>1480</v>
      </c>
      <c r="C112" s="138" t="s">
        <v>71</v>
      </c>
      <c r="D112" s="138" t="s">
        <v>9</v>
      </c>
      <c r="E112" s="137">
        <v>121473004</v>
      </c>
      <c r="F112" s="139" t="s">
        <v>1032</v>
      </c>
      <c r="G112" s="139">
        <v>0</v>
      </c>
      <c r="H112" s="140">
        <v>1.8334000000000001</v>
      </c>
      <c r="I112" s="140">
        <f t="shared" si="1"/>
        <v>0</v>
      </c>
    </row>
    <row r="113" spans="1:9" ht="15">
      <c r="A113" s="141"/>
      <c r="B113" s="142" t="s">
        <v>1481</v>
      </c>
      <c r="C113" s="138" t="s">
        <v>71</v>
      </c>
      <c r="D113" s="138" t="s">
        <v>10</v>
      </c>
      <c r="E113" s="141">
        <v>120523004</v>
      </c>
      <c r="F113" s="139" t="s">
        <v>1033</v>
      </c>
      <c r="G113" s="139">
        <v>0</v>
      </c>
      <c r="H113" s="144">
        <v>2.7317660000000004</v>
      </c>
      <c r="I113" s="140">
        <f t="shared" si="1"/>
        <v>0</v>
      </c>
    </row>
    <row r="114" spans="1:9" ht="15">
      <c r="A114" s="141"/>
      <c r="B114" s="142" t="s">
        <v>1482</v>
      </c>
      <c r="C114" s="138" t="s">
        <v>71</v>
      </c>
      <c r="D114" s="138" t="s">
        <v>11</v>
      </c>
      <c r="E114" s="141">
        <v>120533003</v>
      </c>
      <c r="F114" s="139" t="s">
        <v>1033</v>
      </c>
      <c r="G114" s="139">
        <v>0</v>
      </c>
      <c r="H114" s="143">
        <v>1.8334000000000001</v>
      </c>
      <c r="I114" s="140">
        <f t="shared" si="1"/>
        <v>0</v>
      </c>
    </row>
    <row r="115" spans="1:9" ht="15">
      <c r="A115" s="141"/>
      <c r="B115" s="142" t="s">
        <v>1483</v>
      </c>
      <c r="C115" s="138" t="s">
        <v>71</v>
      </c>
      <c r="D115" s="138" t="s">
        <v>14</v>
      </c>
      <c r="E115" s="141">
        <v>120543003</v>
      </c>
      <c r="F115" s="139" t="s">
        <v>1041</v>
      </c>
      <c r="G115" s="139">
        <v>0</v>
      </c>
      <c r="H115" s="143">
        <v>1.8334000000000001</v>
      </c>
      <c r="I115" s="140">
        <f t="shared" si="1"/>
        <v>0</v>
      </c>
    </row>
    <row r="116" spans="1:9" ht="14.25">
      <c r="A116" s="137"/>
      <c r="B116" s="138" t="s">
        <v>1484</v>
      </c>
      <c r="C116" s="138" t="s">
        <v>71</v>
      </c>
      <c r="D116" s="138" t="s">
        <v>15</v>
      </c>
      <c r="E116" s="137">
        <v>120553003</v>
      </c>
      <c r="F116" s="139" t="s">
        <v>1037</v>
      </c>
      <c r="G116" s="139">
        <v>0</v>
      </c>
      <c r="H116" s="140">
        <v>1.9982</v>
      </c>
      <c r="I116" s="140">
        <f t="shared" si="1"/>
        <v>0</v>
      </c>
    </row>
    <row r="117" spans="1:9" ht="14.25">
      <c r="A117" s="137"/>
      <c r="B117" s="138" t="s">
        <v>1485</v>
      </c>
      <c r="C117" s="138" t="s">
        <v>1174</v>
      </c>
      <c r="D117" s="138" t="s">
        <v>1677</v>
      </c>
      <c r="E117" s="137">
        <v>120563003</v>
      </c>
      <c r="F117" s="139" t="s">
        <v>1033</v>
      </c>
      <c r="G117" s="139">
        <v>0</v>
      </c>
      <c r="H117" s="140">
        <v>2.3278</v>
      </c>
      <c r="I117" s="140">
        <f t="shared" si="1"/>
        <v>0</v>
      </c>
    </row>
    <row r="118" spans="1:9" ht="14.25">
      <c r="A118" s="137"/>
      <c r="B118" s="138" t="s">
        <v>1486</v>
      </c>
      <c r="C118" s="138" t="s">
        <v>1174</v>
      </c>
      <c r="D118" s="138" t="s">
        <v>1175</v>
      </c>
      <c r="E118" s="137">
        <v>120573003</v>
      </c>
      <c r="F118" s="139" t="s">
        <v>366</v>
      </c>
      <c r="G118" s="139">
        <v>0</v>
      </c>
      <c r="H118" s="140">
        <v>1.9982</v>
      </c>
      <c r="I118" s="140">
        <f t="shared" si="1"/>
        <v>0</v>
      </c>
    </row>
    <row r="119" spans="1:9" ht="14.25">
      <c r="A119" s="137"/>
      <c r="B119" s="138" t="s">
        <v>1487</v>
      </c>
      <c r="C119" s="138" t="s">
        <v>1174</v>
      </c>
      <c r="D119" s="138" t="s">
        <v>4</v>
      </c>
      <c r="E119" s="137">
        <v>120583003</v>
      </c>
      <c r="F119" s="139" t="s">
        <v>367</v>
      </c>
      <c r="G119" s="139">
        <v>0</v>
      </c>
      <c r="H119" s="140">
        <v>1.9982</v>
      </c>
      <c r="I119" s="140">
        <f t="shared" si="1"/>
        <v>0</v>
      </c>
    </row>
    <row r="120" spans="1:9" ht="14.25">
      <c r="A120" s="137"/>
      <c r="B120" s="138" t="s">
        <v>1488</v>
      </c>
      <c r="C120" s="138" t="s">
        <v>1174</v>
      </c>
      <c r="D120" s="138" t="s">
        <v>1176</v>
      </c>
      <c r="E120" s="137">
        <v>120593004</v>
      </c>
      <c r="F120" s="139" t="s">
        <v>367</v>
      </c>
      <c r="G120" s="139">
        <v>0</v>
      </c>
      <c r="H120" s="140">
        <v>2.1115</v>
      </c>
      <c r="I120" s="140">
        <f t="shared" si="1"/>
        <v>0</v>
      </c>
    </row>
    <row r="121" spans="1:9" ht="14.25">
      <c r="A121" s="137"/>
      <c r="B121" s="138" t="s">
        <v>1489</v>
      </c>
      <c r="C121" s="138" t="s">
        <v>106</v>
      </c>
      <c r="D121" s="138" t="s">
        <v>1177</v>
      </c>
      <c r="E121" s="137">
        <v>120603001</v>
      </c>
      <c r="F121" s="139" t="s">
        <v>1028</v>
      </c>
      <c r="G121" s="139">
        <v>0</v>
      </c>
      <c r="H121" s="140">
        <v>1.9982</v>
      </c>
      <c r="I121" s="140">
        <f t="shared" si="1"/>
        <v>0</v>
      </c>
    </row>
    <row r="122" spans="1:9" ht="15">
      <c r="A122" s="141"/>
      <c r="B122" s="142" t="s">
        <v>1490</v>
      </c>
      <c r="C122" s="138" t="s">
        <v>106</v>
      </c>
      <c r="D122" s="138" t="s">
        <v>1059</v>
      </c>
      <c r="E122" s="141">
        <v>120613003</v>
      </c>
      <c r="F122" s="139" t="s">
        <v>1045</v>
      </c>
      <c r="G122" s="139">
        <v>0</v>
      </c>
      <c r="H122" s="143">
        <v>4.1818</v>
      </c>
      <c r="I122" s="140">
        <f t="shared" si="1"/>
        <v>0</v>
      </c>
    </row>
    <row r="123" spans="1:9" ht="15">
      <c r="A123" s="141"/>
      <c r="B123" s="142" t="s">
        <v>1491</v>
      </c>
      <c r="C123" s="138" t="s">
        <v>106</v>
      </c>
      <c r="D123" s="138" t="s">
        <v>966</v>
      </c>
      <c r="E123" s="141">
        <v>120623950</v>
      </c>
      <c r="F123" s="139" t="s">
        <v>1029</v>
      </c>
      <c r="G123" s="139">
        <v>0</v>
      </c>
      <c r="H123" s="143">
        <v>4.1818</v>
      </c>
      <c r="I123" s="140">
        <f t="shared" si="1"/>
        <v>0</v>
      </c>
    </row>
    <row r="124" spans="1:9" ht="15">
      <c r="A124" s="141"/>
      <c r="B124" s="142" t="s">
        <v>1492</v>
      </c>
      <c r="C124" s="138" t="s">
        <v>110</v>
      </c>
      <c r="D124" s="138" t="s">
        <v>1368</v>
      </c>
      <c r="E124" s="141">
        <v>120633003</v>
      </c>
      <c r="F124" s="139" t="s">
        <v>1369</v>
      </c>
      <c r="G124" s="139">
        <v>0</v>
      </c>
      <c r="H124" s="143">
        <v>4.1818</v>
      </c>
      <c r="I124" s="140">
        <f t="shared" si="1"/>
        <v>0</v>
      </c>
    </row>
    <row r="125" spans="1:9" ht="14.25">
      <c r="A125" s="137"/>
      <c r="B125" s="138" t="s">
        <v>1493</v>
      </c>
      <c r="C125" s="138" t="s">
        <v>110</v>
      </c>
      <c r="D125" s="138" t="s">
        <v>1178</v>
      </c>
      <c r="E125" s="137">
        <v>120643003</v>
      </c>
      <c r="F125" s="139" t="s">
        <v>1027</v>
      </c>
      <c r="G125" s="139">
        <v>0</v>
      </c>
      <c r="H125" s="140">
        <v>4.1818</v>
      </c>
      <c r="I125" s="140">
        <f t="shared" si="1"/>
        <v>0</v>
      </c>
    </row>
    <row r="126" spans="1:9" ht="14.25">
      <c r="A126" s="137"/>
      <c r="B126" s="138" t="s">
        <v>1494</v>
      </c>
      <c r="C126" s="138" t="s">
        <v>110</v>
      </c>
      <c r="D126" s="138" t="s">
        <v>1179</v>
      </c>
      <c r="E126" s="137">
        <v>120653004</v>
      </c>
      <c r="F126" s="139" t="s">
        <v>1027</v>
      </c>
      <c r="G126" s="139">
        <v>0</v>
      </c>
      <c r="H126" s="140">
        <v>4.1818</v>
      </c>
      <c r="I126" s="140">
        <f t="shared" si="1"/>
        <v>0</v>
      </c>
    </row>
    <row r="127" spans="1:9" ht="14.25">
      <c r="A127" s="137"/>
      <c r="B127" s="138" t="s">
        <v>1495</v>
      </c>
      <c r="C127" s="138" t="s">
        <v>110</v>
      </c>
      <c r="D127" s="138" t="s">
        <v>1180</v>
      </c>
      <c r="E127" s="137">
        <v>120663003</v>
      </c>
      <c r="F127" s="139" t="s">
        <v>1027</v>
      </c>
      <c r="G127" s="139">
        <v>0</v>
      </c>
      <c r="H127" s="140">
        <v>4.1818</v>
      </c>
      <c r="I127" s="140">
        <f t="shared" si="1"/>
        <v>0</v>
      </c>
    </row>
    <row r="128" spans="1:9" ht="15">
      <c r="A128" s="141"/>
      <c r="B128" s="142" t="s">
        <v>1496</v>
      </c>
      <c r="C128" s="138" t="s">
        <v>1428</v>
      </c>
      <c r="D128" s="138" t="s">
        <v>1058</v>
      </c>
      <c r="E128" s="141">
        <v>121113003</v>
      </c>
      <c r="F128" s="139" t="s">
        <v>1043</v>
      </c>
      <c r="G128" s="139">
        <v>0</v>
      </c>
      <c r="H128" s="144">
        <v>4.725434</v>
      </c>
      <c r="I128" s="140">
        <f t="shared" si="1"/>
        <v>0</v>
      </c>
    </row>
    <row r="129" spans="1:9" ht="15">
      <c r="A129" s="141"/>
      <c r="B129" s="142" t="s">
        <v>1497</v>
      </c>
      <c r="C129" s="138" t="s">
        <v>1428</v>
      </c>
      <c r="D129" s="138" t="s">
        <v>974</v>
      </c>
      <c r="E129" s="141">
        <v>121123004</v>
      </c>
      <c r="F129" s="139" t="s">
        <v>1032</v>
      </c>
      <c r="G129" s="139">
        <v>0</v>
      </c>
      <c r="H129" s="143">
        <v>4.1818</v>
      </c>
      <c r="I129" s="140">
        <f t="shared" si="1"/>
        <v>0</v>
      </c>
    </row>
    <row r="130" spans="1:9" ht="15">
      <c r="A130" s="141"/>
      <c r="B130" s="142" t="s">
        <v>1498</v>
      </c>
      <c r="C130" s="138" t="s">
        <v>1431</v>
      </c>
      <c r="D130" s="138" t="s">
        <v>956</v>
      </c>
      <c r="E130" s="141">
        <v>121133003</v>
      </c>
      <c r="F130" s="139" t="s">
        <v>1028</v>
      </c>
      <c r="G130" s="139">
        <v>0</v>
      </c>
      <c r="H130" s="143">
        <v>4.1818</v>
      </c>
      <c r="I130" s="140">
        <f t="shared" si="1"/>
        <v>0</v>
      </c>
    </row>
    <row r="131" spans="1:9" ht="14.25">
      <c r="A131" s="137"/>
      <c r="B131" s="138" t="s">
        <v>1499</v>
      </c>
      <c r="C131" s="138" t="s">
        <v>1431</v>
      </c>
      <c r="D131" s="138" t="s">
        <v>957</v>
      </c>
      <c r="E131" s="137">
        <v>122103002</v>
      </c>
      <c r="F131" s="139" t="s">
        <v>1029</v>
      </c>
      <c r="G131" s="139">
        <v>0</v>
      </c>
      <c r="H131" s="140">
        <v>13.2973</v>
      </c>
      <c r="I131" s="140">
        <f aca="true" t="shared" si="2" ref="I131:I192">H131*G131</f>
        <v>0</v>
      </c>
    </row>
    <row r="132" spans="1:9" ht="14.25">
      <c r="A132" s="137"/>
      <c r="B132" s="138" t="s">
        <v>1500</v>
      </c>
      <c r="C132" s="138" t="s">
        <v>1431</v>
      </c>
      <c r="D132" s="138" t="s">
        <v>1366</v>
      </c>
      <c r="E132" s="137">
        <v>122123950</v>
      </c>
      <c r="F132" s="139" t="s">
        <v>1046</v>
      </c>
      <c r="G132" s="139">
        <v>0</v>
      </c>
      <c r="H132" s="140">
        <v>13.2973</v>
      </c>
      <c r="I132" s="140">
        <f t="shared" si="2"/>
        <v>0</v>
      </c>
    </row>
    <row r="133" spans="1:9" ht="14.25">
      <c r="A133" s="137"/>
      <c r="B133" s="138" t="s">
        <v>1501</v>
      </c>
      <c r="C133" s="138" t="s">
        <v>1431</v>
      </c>
      <c r="D133" s="138" t="s">
        <v>1367</v>
      </c>
      <c r="E133" s="137">
        <v>122133001</v>
      </c>
      <c r="F133" s="139" t="s">
        <v>1042</v>
      </c>
      <c r="G133" s="139">
        <v>0</v>
      </c>
      <c r="H133" s="140">
        <v>13.2973</v>
      </c>
      <c r="I133" s="140">
        <f t="shared" si="2"/>
        <v>0</v>
      </c>
    </row>
    <row r="134" spans="1:9" ht="14.25">
      <c r="A134" s="137"/>
      <c r="B134" s="138" t="s">
        <v>1502</v>
      </c>
      <c r="C134" s="138" t="s">
        <v>1431</v>
      </c>
      <c r="D134" s="138" t="s">
        <v>958</v>
      </c>
      <c r="E134" s="137">
        <v>122153950</v>
      </c>
      <c r="F134" s="139" t="s">
        <v>1042</v>
      </c>
      <c r="G134" s="139">
        <v>0</v>
      </c>
      <c r="H134" s="140">
        <v>13.2973</v>
      </c>
      <c r="I134" s="140">
        <f t="shared" si="2"/>
        <v>0</v>
      </c>
    </row>
    <row r="135" spans="1:9" ht="14.25">
      <c r="A135" s="137"/>
      <c r="B135" s="138" t="s">
        <v>1503</v>
      </c>
      <c r="C135" s="138" t="s">
        <v>1431</v>
      </c>
      <c r="D135" s="138" t="s">
        <v>959</v>
      </c>
      <c r="E135" s="137">
        <v>122193950</v>
      </c>
      <c r="F135" s="139" t="s">
        <v>1042</v>
      </c>
      <c r="G135" s="139">
        <v>0</v>
      </c>
      <c r="H135" s="140">
        <v>19.5185</v>
      </c>
      <c r="I135" s="140">
        <f t="shared" si="2"/>
        <v>0</v>
      </c>
    </row>
    <row r="136" spans="1:9" ht="14.25">
      <c r="A136" s="137"/>
      <c r="B136" s="138" t="s">
        <v>1504</v>
      </c>
      <c r="C136" s="138" t="s">
        <v>1431</v>
      </c>
      <c r="D136" s="138" t="s">
        <v>1181</v>
      </c>
      <c r="E136" s="137">
        <v>122213950</v>
      </c>
      <c r="F136" s="139" t="s">
        <v>1043</v>
      </c>
      <c r="G136" s="139">
        <v>0</v>
      </c>
      <c r="H136" s="140">
        <v>19.5185</v>
      </c>
      <c r="I136" s="140">
        <f t="shared" si="2"/>
        <v>0</v>
      </c>
    </row>
    <row r="137" spans="1:9" ht="14.25">
      <c r="A137" s="137"/>
      <c r="B137" s="138" t="s">
        <v>1505</v>
      </c>
      <c r="C137" s="138" t="s">
        <v>1431</v>
      </c>
      <c r="D137" s="138" t="s">
        <v>960</v>
      </c>
      <c r="E137" s="137">
        <v>122223002</v>
      </c>
      <c r="F137" s="139" t="s">
        <v>1035</v>
      </c>
      <c r="G137" s="139">
        <v>0</v>
      </c>
      <c r="H137" s="140">
        <v>19.5185</v>
      </c>
      <c r="I137" s="140">
        <f t="shared" si="2"/>
        <v>0</v>
      </c>
    </row>
    <row r="138" spans="1:9" ht="14.25">
      <c r="A138" s="137"/>
      <c r="B138" s="138" t="s">
        <v>1506</v>
      </c>
      <c r="C138" s="138" t="s">
        <v>1431</v>
      </c>
      <c r="D138" s="138" t="s">
        <v>961</v>
      </c>
      <c r="E138" s="137">
        <v>122233001</v>
      </c>
      <c r="F138" s="139" t="s">
        <v>1032</v>
      </c>
      <c r="G138" s="139">
        <v>0</v>
      </c>
      <c r="H138" s="140">
        <v>24.2256</v>
      </c>
      <c r="I138" s="140">
        <f t="shared" si="2"/>
        <v>0</v>
      </c>
    </row>
    <row r="139" spans="1:9" ht="14.25">
      <c r="A139" s="137"/>
      <c r="B139" s="138" t="s">
        <v>1507</v>
      </c>
      <c r="C139" s="138" t="s">
        <v>1431</v>
      </c>
      <c r="D139" s="138" t="s">
        <v>962</v>
      </c>
      <c r="E139" s="137">
        <v>122253001</v>
      </c>
      <c r="F139" s="139" t="s">
        <v>1032</v>
      </c>
      <c r="G139" s="139">
        <v>0</v>
      </c>
      <c r="H139" s="140">
        <v>19.5185</v>
      </c>
      <c r="I139" s="140">
        <f t="shared" si="2"/>
        <v>0</v>
      </c>
    </row>
    <row r="140" spans="1:9" ht="14.25">
      <c r="A140" s="137"/>
      <c r="B140" s="138" t="s">
        <v>1508</v>
      </c>
      <c r="C140" s="138" t="s">
        <v>1442</v>
      </c>
      <c r="D140" s="138" t="s">
        <v>1263</v>
      </c>
      <c r="E140" s="137">
        <v>122273950</v>
      </c>
      <c r="F140" s="139" t="s">
        <v>1043</v>
      </c>
      <c r="G140" s="139">
        <v>0</v>
      </c>
      <c r="H140" s="140">
        <v>19.5185</v>
      </c>
      <c r="I140" s="140">
        <f t="shared" si="2"/>
        <v>0</v>
      </c>
    </row>
    <row r="141" spans="1:9" ht="14.25">
      <c r="A141" s="137"/>
      <c r="B141" s="138" t="s">
        <v>17</v>
      </c>
      <c r="C141" s="138" t="s">
        <v>1442</v>
      </c>
      <c r="D141" s="138" t="s">
        <v>1058</v>
      </c>
      <c r="E141" s="137">
        <v>126013950</v>
      </c>
      <c r="F141" s="139" t="s">
        <v>1032</v>
      </c>
      <c r="G141" s="139">
        <v>0</v>
      </c>
      <c r="H141" s="140">
        <v>0.6386000000000001</v>
      </c>
      <c r="I141" s="140">
        <f t="shared" si="2"/>
        <v>0</v>
      </c>
    </row>
    <row r="142" spans="1:9" ht="14.25">
      <c r="A142" s="137"/>
      <c r="B142" s="138" t="s">
        <v>20</v>
      </c>
      <c r="C142" s="138" t="s">
        <v>1442</v>
      </c>
      <c r="D142" s="138" t="s">
        <v>974</v>
      </c>
      <c r="E142" s="137">
        <v>126023950</v>
      </c>
      <c r="F142" s="139" t="s">
        <v>1033</v>
      </c>
      <c r="G142" s="139">
        <v>0</v>
      </c>
      <c r="H142" s="140">
        <v>0.8652</v>
      </c>
      <c r="I142" s="140">
        <f t="shared" si="2"/>
        <v>0</v>
      </c>
    </row>
    <row r="143" spans="1:9" ht="14.25">
      <c r="A143" s="137"/>
      <c r="B143" s="138" t="s">
        <v>23</v>
      </c>
      <c r="C143" s="138" t="s">
        <v>1442</v>
      </c>
      <c r="D143" s="138" t="s">
        <v>1157</v>
      </c>
      <c r="E143" s="137">
        <v>126033950</v>
      </c>
      <c r="F143" s="139" t="s">
        <v>1034</v>
      </c>
      <c r="G143" s="139">
        <v>0</v>
      </c>
      <c r="H143" s="140">
        <v>1.1124</v>
      </c>
      <c r="I143" s="140">
        <f t="shared" si="2"/>
        <v>0</v>
      </c>
    </row>
    <row r="144" spans="1:9" ht="14.25">
      <c r="A144" s="137"/>
      <c r="B144" s="138" t="s">
        <v>26</v>
      </c>
      <c r="C144" s="138" t="s">
        <v>1442</v>
      </c>
      <c r="D144" s="138" t="s">
        <v>1266</v>
      </c>
      <c r="E144" s="137">
        <v>126043950</v>
      </c>
      <c r="F144" s="139" t="s">
        <v>1041</v>
      </c>
      <c r="G144" s="139">
        <v>0</v>
      </c>
      <c r="H144" s="140">
        <v>1.7304</v>
      </c>
      <c r="I144" s="140">
        <f t="shared" si="2"/>
        <v>0</v>
      </c>
    </row>
    <row r="145" spans="1:9" ht="14.25">
      <c r="A145" s="137"/>
      <c r="B145" s="138" t="s">
        <v>28</v>
      </c>
      <c r="C145" s="138" t="s">
        <v>1182</v>
      </c>
      <c r="D145" s="138" t="s">
        <v>1183</v>
      </c>
      <c r="E145" s="137">
        <v>126053950</v>
      </c>
      <c r="F145" s="139" t="s">
        <v>1049</v>
      </c>
      <c r="G145" s="139">
        <v>0</v>
      </c>
      <c r="H145" s="140">
        <v>2.6471</v>
      </c>
      <c r="I145" s="140">
        <f t="shared" si="2"/>
        <v>0</v>
      </c>
    </row>
    <row r="146" spans="1:9" ht="14.25">
      <c r="A146" s="137"/>
      <c r="B146" s="138" t="s">
        <v>30</v>
      </c>
      <c r="C146" s="138" t="s">
        <v>1182</v>
      </c>
      <c r="D146" s="138" t="s">
        <v>1082</v>
      </c>
      <c r="E146" s="137">
        <v>126063950</v>
      </c>
      <c r="F146" s="139" t="s">
        <v>1049</v>
      </c>
      <c r="G146" s="139">
        <v>0</v>
      </c>
      <c r="H146" s="140">
        <v>3.2342000000000004</v>
      </c>
      <c r="I146" s="140">
        <f t="shared" si="2"/>
        <v>0</v>
      </c>
    </row>
    <row r="147" spans="1:9" ht="14.25">
      <c r="A147" s="137"/>
      <c r="B147" s="138" t="s">
        <v>1509</v>
      </c>
      <c r="C147" s="138" t="s">
        <v>1182</v>
      </c>
      <c r="D147" s="138" t="s">
        <v>1698</v>
      </c>
      <c r="E147" s="137">
        <v>120833950</v>
      </c>
      <c r="F147" s="139" t="s">
        <v>1049</v>
      </c>
      <c r="G147" s="139">
        <v>0</v>
      </c>
      <c r="H147" s="140">
        <v>0.618</v>
      </c>
      <c r="I147" s="140">
        <f t="shared" si="2"/>
        <v>0</v>
      </c>
    </row>
    <row r="148" spans="1:9" ht="14.25">
      <c r="A148" s="137"/>
      <c r="B148" s="138" t="s">
        <v>1510</v>
      </c>
      <c r="C148" s="138" t="s">
        <v>1182</v>
      </c>
      <c r="D148" s="138" t="s">
        <v>1700</v>
      </c>
      <c r="E148" s="137">
        <v>120843950</v>
      </c>
      <c r="F148" s="139" t="s">
        <v>1049</v>
      </c>
      <c r="G148" s="139">
        <v>0</v>
      </c>
      <c r="H148" s="140">
        <v>0.8446</v>
      </c>
      <c r="I148" s="140">
        <f t="shared" si="2"/>
        <v>0</v>
      </c>
    </row>
    <row r="149" spans="1:9" ht="14.25">
      <c r="A149" s="137"/>
      <c r="B149" s="138" t="s">
        <v>1511</v>
      </c>
      <c r="C149" s="138" t="s">
        <v>1182</v>
      </c>
      <c r="D149" s="138" t="s">
        <v>1083</v>
      </c>
      <c r="E149" s="137">
        <v>120853950</v>
      </c>
      <c r="F149" s="139" t="s">
        <v>1049</v>
      </c>
      <c r="G149" s="139">
        <v>0</v>
      </c>
      <c r="H149" s="140">
        <v>1.1124</v>
      </c>
      <c r="I149" s="140">
        <f t="shared" si="2"/>
        <v>0</v>
      </c>
    </row>
    <row r="150" spans="1:9" ht="14.25">
      <c r="A150" s="137"/>
      <c r="B150" s="138" t="s">
        <v>1512</v>
      </c>
      <c r="C150" s="138" t="s">
        <v>1182</v>
      </c>
      <c r="D150" s="138" t="s">
        <v>1084</v>
      </c>
      <c r="E150" s="137">
        <v>120873950</v>
      </c>
      <c r="F150" s="139" t="s">
        <v>1049</v>
      </c>
      <c r="G150" s="139">
        <v>0</v>
      </c>
      <c r="H150" s="140">
        <v>1.6788999999999998</v>
      </c>
      <c r="I150" s="140">
        <f t="shared" si="2"/>
        <v>0</v>
      </c>
    </row>
    <row r="151" spans="1:9" ht="14.25">
      <c r="A151" s="137"/>
      <c r="B151" s="138" t="s">
        <v>32</v>
      </c>
      <c r="C151" s="138" t="s">
        <v>1085</v>
      </c>
      <c r="D151" s="138" t="s">
        <v>1266</v>
      </c>
      <c r="E151" s="137">
        <v>120893950</v>
      </c>
      <c r="F151" s="139" t="s">
        <v>1049</v>
      </c>
      <c r="G151" s="139">
        <v>0</v>
      </c>
      <c r="H151" s="140">
        <v>2.6162</v>
      </c>
      <c r="I151" s="140">
        <f t="shared" si="2"/>
        <v>0</v>
      </c>
    </row>
    <row r="152" spans="1:9" ht="14.25">
      <c r="A152" s="137"/>
      <c r="B152" s="138" t="s">
        <v>1513</v>
      </c>
      <c r="C152" s="138" t="s">
        <v>1086</v>
      </c>
      <c r="D152" s="138" t="s">
        <v>1087</v>
      </c>
      <c r="E152" s="137">
        <v>120913950</v>
      </c>
      <c r="F152" s="139" t="s">
        <v>1049</v>
      </c>
      <c r="G152" s="139">
        <v>0</v>
      </c>
      <c r="H152" s="140">
        <v>3.2136</v>
      </c>
      <c r="I152" s="140">
        <f t="shared" si="2"/>
        <v>0</v>
      </c>
    </row>
    <row r="153" spans="1:9" ht="14.25">
      <c r="A153" s="137"/>
      <c r="B153" s="138" t="s">
        <v>34</v>
      </c>
      <c r="C153" s="138" t="s">
        <v>1086</v>
      </c>
      <c r="D153" s="138" t="s">
        <v>1087</v>
      </c>
      <c r="E153" s="137">
        <v>123513020</v>
      </c>
      <c r="F153" s="139" t="s">
        <v>1049</v>
      </c>
      <c r="G153" s="139">
        <v>0</v>
      </c>
      <c r="H153" s="140">
        <v>6.0564</v>
      </c>
      <c r="I153" s="140">
        <f t="shared" si="2"/>
        <v>0</v>
      </c>
    </row>
    <row r="154" spans="1:9" ht="15">
      <c r="A154" s="141"/>
      <c r="B154" s="142" t="s">
        <v>1514</v>
      </c>
      <c r="C154" s="138" t="s">
        <v>1086</v>
      </c>
      <c r="D154" s="138" t="s">
        <v>956</v>
      </c>
      <c r="E154" s="141">
        <v>120073950</v>
      </c>
      <c r="F154" s="139" t="s">
        <v>1049</v>
      </c>
      <c r="G154" s="139">
        <v>0</v>
      </c>
      <c r="H154" s="143">
        <v>0.9956</v>
      </c>
      <c r="I154" s="140">
        <f t="shared" si="2"/>
        <v>0</v>
      </c>
    </row>
    <row r="155" spans="1:9" ht="15">
      <c r="A155" s="141"/>
      <c r="B155" s="142" t="s">
        <v>1515</v>
      </c>
      <c r="C155" s="138" t="s">
        <v>1446</v>
      </c>
      <c r="D155" s="138" t="s">
        <v>976</v>
      </c>
      <c r="E155" s="141">
        <v>120083950</v>
      </c>
      <c r="F155" s="139" t="s">
        <v>1046</v>
      </c>
      <c r="G155" s="139">
        <v>0</v>
      </c>
      <c r="H155" s="143">
        <v>1.1266</v>
      </c>
      <c r="I155" s="140">
        <f t="shared" si="2"/>
        <v>0</v>
      </c>
    </row>
    <row r="156" spans="1:9" ht="15">
      <c r="A156" s="141"/>
      <c r="B156" s="142" t="s">
        <v>1516</v>
      </c>
      <c r="C156" s="138" t="s">
        <v>1446</v>
      </c>
      <c r="D156" s="138" t="s">
        <v>978</v>
      </c>
      <c r="E156" s="141">
        <v>120093950</v>
      </c>
      <c r="F156" s="139" t="s">
        <v>1046</v>
      </c>
      <c r="G156" s="139">
        <v>0</v>
      </c>
      <c r="H156" s="143">
        <v>1.5458</v>
      </c>
      <c r="I156" s="140">
        <f t="shared" si="2"/>
        <v>0</v>
      </c>
    </row>
    <row r="157" spans="1:9" ht="15">
      <c r="A157" s="141"/>
      <c r="B157" s="142" t="s">
        <v>1273</v>
      </c>
      <c r="C157" s="138" t="s">
        <v>1449</v>
      </c>
      <c r="D157" s="138" t="s">
        <v>982</v>
      </c>
      <c r="E157" s="141">
        <v>120113950</v>
      </c>
      <c r="F157" s="139" t="s">
        <v>1046</v>
      </c>
      <c r="G157" s="139">
        <v>0</v>
      </c>
      <c r="H157" s="144">
        <v>2.3842</v>
      </c>
      <c r="I157" s="140">
        <f t="shared" si="2"/>
        <v>0</v>
      </c>
    </row>
    <row r="158" spans="1:9" ht="14.25">
      <c r="A158" s="137"/>
      <c r="B158" s="138" t="s">
        <v>36</v>
      </c>
      <c r="C158" s="138" t="s">
        <v>1446</v>
      </c>
      <c r="D158" s="138" t="s">
        <v>984</v>
      </c>
      <c r="E158" s="137">
        <v>120133950</v>
      </c>
      <c r="F158" s="139" t="s">
        <v>1046</v>
      </c>
      <c r="G158" s="139">
        <v>0</v>
      </c>
      <c r="H158" s="140">
        <v>3.4322000000000004</v>
      </c>
      <c r="I158" s="140">
        <f t="shared" si="2"/>
        <v>0</v>
      </c>
    </row>
    <row r="159" spans="1:9" ht="15">
      <c r="A159" s="141"/>
      <c r="B159" s="142" t="s">
        <v>1274</v>
      </c>
      <c r="C159" s="138" t="s">
        <v>1446</v>
      </c>
      <c r="D159" s="138" t="s">
        <v>1088</v>
      </c>
      <c r="E159" s="141">
        <v>120153950</v>
      </c>
      <c r="F159" s="139" t="s">
        <v>1043</v>
      </c>
      <c r="G159" s="139">
        <v>0</v>
      </c>
      <c r="H159" s="144">
        <v>4.626396000000001</v>
      </c>
      <c r="I159" s="140">
        <f t="shared" si="2"/>
        <v>0</v>
      </c>
    </row>
    <row r="160" spans="1:9" ht="14.25">
      <c r="A160" s="137"/>
      <c r="B160" s="138" t="s">
        <v>37</v>
      </c>
      <c r="C160" s="138" t="s">
        <v>1446</v>
      </c>
      <c r="D160" s="138" t="s">
        <v>1089</v>
      </c>
      <c r="E160" s="137">
        <v>123523020</v>
      </c>
      <c r="F160" s="139" t="s">
        <v>1043</v>
      </c>
      <c r="G160" s="139">
        <v>0</v>
      </c>
      <c r="H160" s="140">
        <v>5.016100000000001</v>
      </c>
      <c r="I160" s="140">
        <f t="shared" si="2"/>
        <v>0</v>
      </c>
    </row>
    <row r="161" spans="1:9" ht="14.25">
      <c r="A161" s="137"/>
      <c r="B161" s="138" t="s">
        <v>1275</v>
      </c>
      <c r="C161" s="138" t="s">
        <v>1446</v>
      </c>
      <c r="D161" s="138" t="s">
        <v>1090</v>
      </c>
      <c r="E161" s="137">
        <v>120163950</v>
      </c>
      <c r="F161" s="139" t="s">
        <v>1035</v>
      </c>
      <c r="G161" s="139">
        <v>0</v>
      </c>
      <c r="H161" s="140">
        <v>1.1330000000000002</v>
      </c>
      <c r="I161" s="140">
        <f t="shared" si="2"/>
        <v>0</v>
      </c>
    </row>
    <row r="162" spans="1:9" ht="14.25">
      <c r="A162" s="137"/>
      <c r="B162" s="138" t="s">
        <v>1276</v>
      </c>
      <c r="C162" s="138" t="s">
        <v>1446</v>
      </c>
      <c r="D162" s="138" t="s">
        <v>1361</v>
      </c>
      <c r="E162" s="137">
        <v>120173950</v>
      </c>
      <c r="F162" s="139" t="s">
        <v>1035</v>
      </c>
      <c r="G162" s="139">
        <v>0</v>
      </c>
      <c r="H162" s="140">
        <v>1.2875</v>
      </c>
      <c r="I162" s="140">
        <f t="shared" si="2"/>
        <v>0</v>
      </c>
    </row>
    <row r="163" spans="1:9" ht="14.25">
      <c r="A163" s="137"/>
      <c r="B163" s="138" t="s">
        <v>1277</v>
      </c>
      <c r="C163" s="138" t="s">
        <v>1446</v>
      </c>
      <c r="D163" s="138" t="s">
        <v>1362</v>
      </c>
      <c r="E163" s="137">
        <v>120183950</v>
      </c>
      <c r="F163" s="139" t="s">
        <v>1032</v>
      </c>
      <c r="G163" s="139">
        <v>0</v>
      </c>
      <c r="H163" s="140">
        <v>1.8746</v>
      </c>
      <c r="I163" s="140">
        <f t="shared" si="2"/>
        <v>0</v>
      </c>
    </row>
    <row r="164" spans="1:9" ht="14.25">
      <c r="A164" s="137"/>
      <c r="B164" s="138" t="s">
        <v>1278</v>
      </c>
      <c r="C164" s="138" t="s">
        <v>1446</v>
      </c>
      <c r="D164" s="138" t="s">
        <v>1363</v>
      </c>
      <c r="E164" s="137">
        <v>120203950</v>
      </c>
      <c r="F164" s="139" t="s">
        <v>1032</v>
      </c>
      <c r="G164" s="139">
        <v>0</v>
      </c>
      <c r="H164" s="140">
        <v>2.7192000000000003</v>
      </c>
      <c r="I164" s="140">
        <f t="shared" si="2"/>
        <v>0</v>
      </c>
    </row>
    <row r="165" spans="1:9" ht="14.25">
      <c r="A165" s="137"/>
      <c r="B165" s="138" t="s">
        <v>1310</v>
      </c>
      <c r="C165" s="138" t="s">
        <v>1446</v>
      </c>
      <c r="D165" s="138" t="s">
        <v>1091</v>
      </c>
      <c r="E165" s="137">
        <v>120223950</v>
      </c>
      <c r="F165" s="139" t="s">
        <v>1033</v>
      </c>
      <c r="G165" s="139">
        <v>0</v>
      </c>
      <c r="H165" s="140">
        <v>3.7801</v>
      </c>
      <c r="I165" s="140">
        <f t="shared" si="2"/>
        <v>0</v>
      </c>
    </row>
    <row r="166" spans="1:9" ht="14.25">
      <c r="A166" s="137"/>
      <c r="B166" s="138" t="s">
        <v>1279</v>
      </c>
      <c r="C166" s="138" t="s">
        <v>1446</v>
      </c>
      <c r="D166" s="138" t="s">
        <v>1092</v>
      </c>
      <c r="E166" s="137">
        <v>120243950</v>
      </c>
      <c r="F166" s="139" t="s">
        <v>1032</v>
      </c>
      <c r="G166" s="139">
        <v>0</v>
      </c>
      <c r="H166" s="140">
        <v>4.871900000000001</v>
      </c>
      <c r="I166" s="140">
        <f t="shared" si="2"/>
        <v>0</v>
      </c>
    </row>
    <row r="167" spans="1:9" ht="14.25">
      <c r="A167" s="137"/>
      <c r="B167" s="138" t="s">
        <v>1311</v>
      </c>
      <c r="C167" s="138" t="s">
        <v>1446</v>
      </c>
      <c r="D167" s="138" t="s">
        <v>1113</v>
      </c>
      <c r="E167" s="137">
        <v>123213950</v>
      </c>
      <c r="F167" s="139" t="s">
        <v>1032</v>
      </c>
      <c r="G167" s="139">
        <v>0</v>
      </c>
      <c r="H167" s="140">
        <v>7.1688</v>
      </c>
      <c r="I167" s="140">
        <f t="shared" si="2"/>
        <v>0</v>
      </c>
    </row>
    <row r="168" spans="1:9" ht="15">
      <c r="A168" s="141"/>
      <c r="B168" s="142" t="s">
        <v>1280</v>
      </c>
      <c r="C168" s="138" t="s">
        <v>1446</v>
      </c>
      <c r="D168" s="138" t="s">
        <v>1115</v>
      </c>
      <c r="E168" s="141">
        <v>120253950</v>
      </c>
      <c r="F168" s="139" t="s">
        <v>1032</v>
      </c>
      <c r="G168" s="139">
        <v>0</v>
      </c>
      <c r="H168" s="144">
        <v>2.318962</v>
      </c>
      <c r="I168" s="140">
        <f t="shared" si="2"/>
        <v>0</v>
      </c>
    </row>
    <row r="169" spans="1:9" ht="15">
      <c r="A169" s="141"/>
      <c r="B169" s="142" t="s">
        <v>1281</v>
      </c>
      <c r="C169" s="138" t="s">
        <v>1449</v>
      </c>
      <c r="D169" s="138" t="s">
        <v>1093</v>
      </c>
      <c r="E169" s="141">
        <v>120263950</v>
      </c>
      <c r="F169" s="139" t="s">
        <v>1033</v>
      </c>
      <c r="G169" s="139">
        <v>0</v>
      </c>
      <c r="H169" s="144">
        <v>2.8049720000000007</v>
      </c>
      <c r="I169" s="140">
        <f t="shared" si="2"/>
        <v>0</v>
      </c>
    </row>
    <row r="170" spans="1:9" ht="15">
      <c r="A170" s="141"/>
      <c r="B170" s="142" t="s">
        <v>1282</v>
      </c>
      <c r="C170" s="138" t="s">
        <v>1446</v>
      </c>
      <c r="D170" s="138" t="s">
        <v>1094</v>
      </c>
      <c r="E170" s="141">
        <v>120273950</v>
      </c>
      <c r="F170" s="139" t="s">
        <v>1033</v>
      </c>
      <c r="G170" s="139">
        <v>0</v>
      </c>
      <c r="H170" s="144">
        <v>4.1935720000000005</v>
      </c>
      <c r="I170" s="140">
        <f t="shared" si="2"/>
        <v>0</v>
      </c>
    </row>
    <row r="171" spans="1:9" ht="15">
      <c r="A171" s="141"/>
      <c r="B171" s="142" t="s">
        <v>1283</v>
      </c>
      <c r="C171" s="138" t="s">
        <v>1446</v>
      </c>
      <c r="D171" s="138" t="s">
        <v>1119</v>
      </c>
      <c r="E171" s="141">
        <v>120293950</v>
      </c>
      <c r="F171" s="139" t="s">
        <v>1033</v>
      </c>
      <c r="G171" s="139">
        <v>0</v>
      </c>
      <c r="H171" s="144">
        <v>7.081860000000001</v>
      </c>
      <c r="I171" s="140">
        <f t="shared" si="2"/>
        <v>0</v>
      </c>
    </row>
    <row r="172" spans="1:9" ht="14.25">
      <c r="A172" s="137"/>
      <c r="B172" s="138" t="s">
        <v>1313</v>
      </c>
      <c r="C172" s="138" t="s">
        <v>1446</v>
      </c>
      <c r="D172" s="138" t="s">
        <v>1121</v>
      </c>
      <c r="E172" s="137">
        <v>120313950</v>
      </c>
      <c r="F172" s="139" t="s">
        <v>1033</v>
      </c>
      <c r="G172" s="139">
        <v>0</v>
      </c>
      <c r="H172" s="140">
        <v>9.3534</v>
      </c>
      <c r="I172" s="140">
        <f t="shared" si="2"/>
        <v>0</v>
      </c>
    </row>
    <row r="173" spans="1:9" ht="15">
      <c r="A173" s="141"/>
      <c r="B173" s="142" t="s">
        <v>1284</v>
      </c>
      <c r="C173" s="138" t="s">
        <v>1446</v>
      </c>
      <c r="D173" s="138" t="s">
        <v>1122</v>
      </c>
      <c r="E173" s="141">
        <v>120333950</v>
      </c>
      <c r="F173" s="139" t="s">
        <v>1037</v>
      </c>
      <c r="G173" s="139">
        <v>0</v>
      </c>
      <c r="H173" s="144">
        <v>12.783503999999999</v>
      </c>
      <c r="I173" s="140">
        <f t="shared" si="2"/>
        <v>0</v>
      </c>
    </row>
    <row r="174" spans="1:9" ht="14.25">
      <c r="A174" s="137"/>
      <c r="B174" s="138" t="s">
        <v>1315</v>
      </c>
      <c r="C174" s="138" t="s">
        <v>1446</v>
      </c>
      <c r="D174" s="138" t="s">
        <v>1123</v>
      </c>
      <c r="E174" s="137">
        <v>123223950</v>
      </c>
      <c r="F174" s="139" t="s">
        <v>367</v>
      </c>
      <c r="G174" s="139">
        <v>0</v>
      </c>
      <c r="H174" s="140">
        <v>17.4492</v>
      </c>
      <c r="I174" s="140">
        <f t="shared" si="2"/>
        <v>0</v>
      </c>
    </row>
    <row r="175" spans="1:9" ht="14.25">
      <c r="A175" s="137"/>
      <c r="B175" s="138" t="s">
        <v>1285</v>
      </c>
      <c r="C175" s="138" t="s">
        <v>1446</v>
      </c>
      <c r="D175" s="138" t="s">
        <v>1124</v>
      </c>
      <c r="E175" s="137">
        <v>121573020</v>
      </c>
      <c r="F175" s="139" t="s">
        <v>1037</v>
      </c>
      <c r="G175" s="139">
        <v>0</v>
      </c>
      <c r="H175" s="140">
        <v>3.0282</v>
      </c>
      <c r="I175" s="140">
        <f t="shared" si="2"/>
        <v>0</v>
      </c>
    </row>
    <row r="176" spans="1:9" ht="14.25">
      <c r="A176" s="137"/>
      <c r="B176" s="138" t="s">
        <v>1018</v>
      </c>
      <c r="C176" s="138" t="s">
        <v>1446</v>
      </c>
      <c r="D176" s="138" t="s">
        <v>1126</v>
      </c>
      <c r="E176" s="137">
        <v>121583020</v>
      </c>
      <c r="F176" s="139" t="s">
        <v>1037</v>
      </c>
      <c r="G176" s="139">
        <v>0</v>
      </c>
      <c r="H176" s="140">
        <v>4.3260000000000005</v>
      </c>
      <c r="I176" s="140">
        <f t="shared" si="2"/>
        <v>0</v>
      </c>
    </row>
    <row r="177" spans="1:9" ht="14.25">
      <c r="A177" s="137"/>
      <c r="B177" s="138" t="s">
        <v>1019</v>
      </c>
      <c r="C177" s="138" t="s">
        <v>1446</v>
      </c>
      <c r="D177" s="138" t="s">
        <v>1127</v>
      </c>
      <c r="E177" s="137">
        <v>121603021</v>
      </c>
      <c r="F177" s="139" t="s">
        <v>1048</v>
      </c>
      <c r="G177" s="139">
        <v>0</v>
      </c>
      <c r="H177" s="140">
        <v>6.798</v>
      </c>
      <c r="I177" s="140">
        <f t="shared" si="2"/>
        <v>0</v>
      </c>
    </row>
    <row r="178" spans="1:9" ht="14.25">
      <c r="A178" s="137"/>
      <c r="B178" s="138" t="s">
        <v>1020</v>
      </c>
      <c r="C178" s="138" t="s">
        <v>1446</v>
      </c>
      <c r="D178" s="138" t="s">
        <v>1000</v>
      </c>
      <c r="E178" s="137">
        <v>121643021</v>
      </c>
      <c r="F178" s="139" t="s">
        <v>1048</v>
      </c>
      <c r="G178" s="139">
        <v>0</v>
      </c>
      <c r="H178" s="140">
        <v>12.493900000000002</v>
      </c>
      <c r="I178" s="140">
        <f t="shared" si="2"/>
        <v>0</v>
      </c>
    </row>
    <row r="179" spans="1:9" ht="14.25">
      <c r="A179" s="137"/>
      <c r="B179" s="138" t="s">
        <v>1021</v>
      </c>
      <c r="C179" s="138" t="s">
        <v>1446</v>
      </c>
      <c r="D179" s="138" t="s">
        <v>1001</v>
      </c>
      <c r="E179" s="137">
        <v>123233021</v>
      </c>
      <c r="F179" s="139" t="s">
        <v>1048</v>
      </c>
      <c r="G179" s="139">
        <v>0</v>
      </c>
      <c r="H179" s="140">
        <v>17.3864</v>
      </c>
      <c r="I179" s="140">
        <f t="shared" si="2"/>
        <v>0</v>
      </c>
    </row>
    <row r="180" spans="1:9" ht="14.25">
      <c r="A180" s="137"/>
      <c r="B180" s="138" t="s">
        <v>1022</v>
      </c>
      <c r="C180" s="138" t="s">
        <v>1446</v>
      </c>
      <c r="D180" s="138" t="s">
        <v>1003</v>
      </c>
      <c r="E180" s="137">
        <v>121693020</v>
      </c>
      <c r="F180" s="139" t="s">
        <v>1048</v>
      </c>
      <c r="G180" s="139">
        <v>0</v>
      </c>
      <c r="H180" s="140">
        <v>4.2539</v>
      </c>
      <c r="I180" s="140">
        <f t="shared" si="2"/>
        <v>0</v>
      </c>
    </row>
    <row r="181" spans="1:9" ht="14.25">
      <c r="A181" s="137"/>
      <c r="B181" s="138" t="s">
        <v>1023</v>
      </c>
      <c r="C181" s="138" t="s">
        <v>1446</v>
      </c>
      <c r="D181" s="138" t="s">
        <v>1382</v>
      </c>
      <c r="E181" s="137">
        <v>121703020</v>
      </c>
      <c r="F181" s="139" t="s">
        <v>1048</v>
      </c>
      <c r="G181" s="139">
        <v>0</v>
      </c>
      <c r="H181" s="140">
        <v>6.3757</v>
      </c>
      <c r="I181" s="140">
        <f t="shared" si="2"/>
        <v>0</v>
      </c>
    </row>
    <row r="182" spans="1:9" ht="14.25">
      <c r="A182" s="137"/>
      <c r="B182" s="138" t="s">
        <v>1024</v>
      </c>
      <c r="C182" s="138" t="s">
        <v>1446</v>
      </c>
      <c r="D182" s="138" t="s">
        <v>1384</v>
      </c>
      <c r="E182" s="137">
        <v>121723021</v>
      </c>
      <c r="F182" s="139" t="s">
        <v>1048</v>
      </c>
      <c r="G182" s="139">
        <v>0</v>
      </c>
      <c r="H182" s="140">
        <v>10.6296</v>
      </c>
      <c r="I182" s="140">
        <f t="shared" si="2"/>
        <v>0</v>
      </c>
    </row>
    <row r="183" spans="1:9" ht="14.25">
      <c r="A183" s="137"/>
      <c r="B183" s="138" t="s">
        <v>1025</v>
      </c>
      <c r="C183" s="138"/>
      <c r="D183" s="138" t="s">
        <v>1364</v>
      </c>
      <c r="E183" s="137">
        <v>121763021</v>
      </c>
      <c r="F183" s="139" t="s">
        <v>1365</v>
      </c>
      <c r="G183" s="139">
        <v>0</v>
      </c>
      <c r="H183" s="140">
        <v>18.9932</v>
      </c>
      <c r="I183" s="140">
        <f t="shared" si="2"/>
        <v>0</v>
      </c>
    </row>
    <row r="184" spans="1:9" ht="14.25">
      <c r="A184" s="137"/>
      <c r="B184" s="138" t="s">
        <v>1026</v>
      </c>
      <c r="C184" s="138" t="s">
        <v>1095</v>
      </c>
      <c r="D184" s="138" t="s">
        <v>1679</v>
      </c>
      <c r="E184" s="137">
        <v>123713021</v>
      </c>
      <c r="F184" s="139" t="s">
        <v>1680</v>
      </c>
      <c r="G184" s="139">
        <v>0</v>
      </c>
      <c r="H184" s="140">
        <v>26.883000000000003</v>
      </c>
      <c r="I184" s="140">
        <f t="shared" si="2"/>
        <v>0</v>
      </c>
    </row>
    <row r="185" spans="1:9" ht="14.25">
      <c r="A185" s="137"/>
      <c r="B185" s="145" t="s">
        <v>1849</v>
      </c>
      <c r="C185" s="138"/>
      <c r="D185" s="138"/>
      <c r="E185" s="137">
        <v>123033003</v>
      </c>
      <c r="F185" s="139"/>
      <c r="G185" s="139">
        <v>0</v>
      </c>
      <c r="H185" s="140">
        <v>15.95</v>
      </c>
      <c r="I185" s="140">
        <f t="shared" si="2"/>
        <v>0</v>
      </c>
    </row>
    <row r="186" spans="1:9" ht="14.25">
      <c r="A186" s="137"/>
      <c r="B186" s="145" t="s">
        <v>1858</v>
      </c>
      <c r="C186" s="138"/>
      <c r="D186" s="138"/>
      <c r="E186" s="137">
        <v>122673003</v>
      </c>
      <c r="F186" s="139"/>
      <c r="G186" s="139">
        <v>0</v>
      </c>
      <c r="H186" s="140">
        <v>6.37</v>
      </c>
      <c r="I186" s="140">
        <f t="shared" si="2"/>
        <v>0</v>
      </c>
    </row>
    <row r="187" spans="1:9" ht="14.25">
      <c r="A187" s="137"/>
      <c r="B187" s="145" t="s">
        <v>1859</v>
      </c>
      <c r="C187" s="138"/>
      <c r="D187" s="138"/>
      <c r="E187" s="137">
        <v>122683003</v>
      </c>
      <c r="F187" s="139"/>
      <c r="G187" s="139">
        <v>0</v>
      </c>
      <c r="H187" s="140">
        <v>7.47</v>
      </c>
      <c r="I187" s="140">
        <f t="shared" si="2"/>
        <v>0</v>
      </c>
    </row>
    <row r="188" spans="1:9" ht="14.25">
      <c r="A188" s="137"/>
      <c r="B188" s="145" t="s">
        <v>1850</v>
      </c>
      <c r="C188" s="138"/>
      <c r="D188" s="138"/>
      <c r="E188" s="137">
        <v>122693003</v>
      </c>
      <c r="F188" s="139"/>
      <c r="G188" s="139">
        <v>0</v>
      </c>
      <c r="H188" s="140">
        <v>6.92</v>
      </c>
      <c r="I188" s="140">
        <f t="shared" si="2"/>
        <v>0</v>
      </c>
    </row>
    <row r="189" spans="1:9" ht="14.25">
      <c r="A189" s="137"/>
      <c r="B189" s="145" t="s">
        <v>1860</v>
      </c>
      <c r="C189" s="138"/>
      <c r="D189" s="138"/>
      <c r="E189" s="137">
        <v>122703003</v>
      </c>
      <c r="F189" s="139"/>
      <c r="G189" s="139">
        <v>0</v>
      </c>
      <c r="H189" s="140">
        <v>8.49</v>
      </c>
      <c r="I189" s="140">
        <f t="shared" si="2"/>
        <v>0</v>
      </c>
    </row>
    <row r="190" spans="1:9" ht="14.25">
      <c r="A190" s="137"/>
      <c r="B190" s="138" t="s">
        <v>1349</v>
      </c>
      <c r="C190" s="138" t="s">
        <v>1095</v>
      </c>
      <c r="D190" s="138" t="s">
        <v>1682</v>
      </c>
      <c r="E190" s="137">
        <v>128123900</v>
      </c>
      <c r="F190" s="139" t="s">
        <v>376</v>
      </c>
      <c r="G190" s="139">
        <v>0</v>
      </c>
      <c r="H190" s="140">
        <v>1.9776</v>
      </c>
      <c r="I190" s="140">
        <f t="shared" si="2"/>
        <v>0</v>
      </c>
    </row>
    <row r="191" spans="1:9" ht="14.25">
      <c r="A191" s="137"/>
      <c r="B191" s="138" t="s">
        <v>1351</v>
      </c>
      <c r="C191" s="138" t="s">
        <v>1095</v>
      </c>
      <c r="D191" s="138" t="s">
        <v>1096</v>
      </c>
      <c r="E191" s="137">
        <v>128133900</v>
      </c>
      <c r="F191" s="139" t="s">
        <v>1040</v>
      </c>
      <c r="G191" s="139">
        <v>0</v>
      </c>
      <c r="H191" s="140">
        <v>3.8316000000000003</v>
      </c>
      <c r="I191" s="140">
        <f t="shared" si="2"/>
        <v>0</v>
      </c>
    </row>
    <row r="192" spans="1:9" ht="14.25">
      <c r="A192" s="137"/>
      <c r="B192" s="138" t="s">
        <v>1352</v>
      </c>
      <c r="C192" s="138" t="s">
        <v>165</v>
      </c>
      <c r="D192" s="138" t="s">
        <v>1386</v>
      </c>
      <c r="E192" s="137">
        <v>128143900</v>
      </c>
      <c r="F192" s="139" t="s">
        <v>1028</v>
      </c>
      <c r="G192" s="139">
        <v>0</v>
      </c>
      <c r="H192" s="140">
        <v>5.737100000000001</v>
      </c>
      <c r="I192" s="140">
        <f t="shared" si="2"/>
        <v>0</v>
      </c>
    </row>
  </sheetData>
  <sheetProtection/>
  <autoFilter ref="A1:I192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SheetLayoutView="100" zoomScalePageLayoutView="0" workbookViewId="0" topLeftCell="A1">
      <selection activeCell="I13" sqref="I13"/>
    </sheetView>
  </sheetViews>
  <sheetFormatPr defaultColWidth="9.140625" defaultRowHeight="12.75"/>
  <cols>
    <col min="1" max="1" width="9.00390625" style="0" customWidth="1"/>
    <col min="2" max="2" width="59.421875" style="0" customWidth="1"/>
    <col min="3" max="4" width="0" style="0" hidden="1" customWidth="1"/>
    <col min="5" max="5" width="11.57421875" style="0" customWidth="1"/>
    <col min="6" max="6" width="11.7109375" style="0" customWidth="1"/>
    <col min="7" max="7" width="7.7109375" style="0" customWidth="1"/>
    <col min="8" max="8" width="8.00390625" style="0" customWidth="1"/>
    <col min="9" max="9" width="8.421875" style="0" customWidth="1"/>
  </cols>
  <sheetData>
    <row r="1" spans="1:9" ht="26.25" thickBot="1">
      <c r="A1" s="164" t="s">
        <v>1877</v>
      </c>
      <c r="B1" s="163" t="s">
        <v>1861</v>
      </c>
      <c r="C1" s="163" t="s">
        <v>1733</v>
      </c>
      <c r="D1" s="163" t="s">
        <v>1563</v>
      </c>
      <c r="E1" s="165" t="s">
        <v>1184</v>
      </c>
      <c r="F1" s="166" t="s">
        <v>1081</v>
      </c>
      <c r="G1" s="167" t="s">
        <v>1878</v>
      </c>
      <c r="H1" s="179" t="s">
        <v>1879</v>
      </c>
      <c r="I1" s="179" t="s">
        <v>1880</v>
      </c>
    </row>
    <row r="2" spans="1:9" ht="12.75">
      <c r="A2" s="52"/>
      <c r="B2" s="53" t="s">
        <v>126</v>
      </c>
      <c r="C2" s="53" t="s">
        <v>165</v>
      </c>
      <c r="D2" s="53" t="s">
        <v>1387</v>
      </c>
      <c r="E2" s="52">
        <v>232783001</v>
      </c>
      <c r="F2" s="54" t="s">
        <v>1029</v>
      </c>
      <c r="G2" s="55">
        <v>0</v>
      </c>
      <c r="H2" s="56">
        <v>0.31</v>
      </c>
      <c r="I2" s="56">
        <f>H2*G2</f>
        <v>0</v>
      </c>
    </row>
    <row r="3" spans="1:9" ht="12.75">
      <c r="A3" s="52"/>
      <c r="B3" s="53" t="s">
        <v>127</v>
      </c>
      <c r="C3" s="53" t="s">
        <v>165</v>
      </c>
      <c r="D3" s="53" t="s">
        <v>1388</v>
      </c>
      <c r="E3" s="52">
        <v>232793001</v>
      </c>
      <c r="F3" s="54" t="s">
        <v>1039</v>
      </c>
      <c r="G3" s="55">
        <v>0</v>
      </c>
      <c r="H3" s="56">
        <v>0.33</v>
      </c>
      <c r="I3" s="56">
        <f aca="true" t="shared" si="0" ref="I3:I66">H3*G3</f>
        <v>0</v>
      </c>
    </row>
    <row r="4" spans="1:9" ht="12.75">
      <c r="A4" s="52"/>
      <c r="B4" s="53" t="s">
        <v>128</v>
      </c>
      <c r="C4" s="53" t="s">
        <v>165</v>
      </c>
      <c r="D4" s="53" t="s">
        <v>1389</v>
      </c>
      <c r="E4" s="52">
        <v>232803001</v>
      </c>
      <c r="F4" s="54" t="s">
        <v>368</v>
      </c>
      <c r="G4" s="55">
        <v>0</v>
      </c>
      <c r="H4" s="56">
        <v>0.52</v>
      </c>
      <c r="I4" s="56">
        <f t="shared" si="0"/>
        <v>0</v>
      </c>
    </row>
    <row r="5" spans="1:9" ht="12.75">
      <c r="A5" s="52"/>
      <c r="B5" s="53" t="s">
        <v>129</v>
      </c>
      <c r="C5" s="53" t="s">
        <v>165</v>
      </c>
      <c r="D5" s="53" t="s">
        <v>1390</v>
      </c>
      <c r="E5" s="52">
        <v>232161001</v>
      </c>
      <c r="F5" s="54" t="s">
        <v>368</v>
      </c>
      <c r="G5" s="55">
        <v>0</v>
      </c>
      <c r="H5" s="56">
        <v>3.12</v>
      </c>
      <c r="I5" s="56">
        <f t="shared" si="0"/>
        <v>0</v>
      </c>
    </row>
    <row r="6" spans="1:9" ht="12.75">
      <c r="A6" s="52"/>
      <c r="B6" s="53" t="s">
        <v>130</v>
      </c>
      <c r="C6" s="53" t="s">
        <v>1377</v>
      </c>
      <c r="D6" s="53" t="s">
        <v>1391</v>
      </c>
      <c r="E6" s="52">
        <v>232178001</v>
      </c>
      <c r="F6" s="54" t="s">
        <v>1046</v>
      </c>
      <c r="G6" s="55">
        <v>0</v>
      </c>
      <c r="H6" s="56">
        <v>4.81</v>
      </c>
      <c r="I6" s="56">
        <f t="shared" si="0"/>
        <v>0</v>
      </c>
    </row>
    <row r="7" spans="1:9" ht="12.75">
      <c r="A7" s="52"/>
      <c r="B7" s="53" t="s">
        <v>131</v>
      </c>
      <c r="C7" s="53" t="s">
        <v>1379</v>
      </c>
      <c r="D7" s="53" t="s">
        <v>1392</v>
      </c>
      <c r="E7" s="52">
        <v>250617002</v>
      </c>
      <c r="F7" s="54" t="s">
        <v>1042</v>
      </c>
      <c r="G7" s="55">
        <v>0</v>
      </c>
      <c r="H7" s="56">
        <v>4.43</v>
      </c>
      <c r="I7" s="56">
        <f t="shared" si="0"/>
        <v>0</v>
      </c>
    </row>
    <row r="8" spans="1:9" ht="12.75">
      <c r="A8" s="52"/>
      <c r="B8" s="53" t="s">
        <v>132</v>
      </c>
      <c r="C8" s="53" t="s">
        <v>1379</v>
      </c>
      <c r="D8" s="53" t="s">
        <v>1393</v>
      </c>
      <c r="E8" s="52">
        <v>138272001</v>
      </c>
      <c r="F8" s="54" t="s">
        <v>1052</v>
      </c>
      <c r="G8" s="55">
        <v>0</v>
      </c>
      <c r="H8" s="56">
        <v>1551.74</v>
      </c>
      <c r="I8" s="56">
        <f t="shared" si="0"/>
        <v>0</v>
      </c>
    </row>
    <row r="9" spans="1:9" ht="12.75">
      <c r="A9" s="52"/>
      <c r="B9" s="53" t="s">
        <v>133</v>
      </c>
      <c r="C9" s="53" t="s">
        <v>1379</v>
      </c>
      <c r="D9" s="53" t="s">
        <v>1097</v>
      </c>
      <c r="E9" s="52">
        <v>232334001</v>
      </c>
      <c r="F9" s="54" t="s">
        <v>369</v>
      </c>
      <c r="G9" s="55">
        <v>0</v>
      </c>
      <c r="H9" s="56">
        <v>471.26</v>
      </c>
      <c r="I9" s="56">
        <f t="shared" si="0"/>
        <v>0</v>
      </c>
    </row>
    <row r="10" spans="1:9" ht="12.75">
      <c r="A10" s="52"/>
      <c r="B10" s="53" t="s">
        <v>134</v>
      </c>
      <c r="C10" s="53" t="s">
        <v>1379</v>
      </c>
      <c r="D10" s="53" t="s">
        <v>1394</v>
      </c>
      <c r="E10" s="52">
        <v>232344001</v>
      </c>
      <c r="F10" s="54" t="s">
        <v>369</v>
      </c>
      <c r="G10" s="55">
        <v>0</v>
      </c>
      <c r="H10" s="56">
        <v>450.4</v>
      </c>
      <c r="I10" s="56">
        <f t="shared" si="0"/>
        <v>0</v>
      </c>
    </row>
    <row r="11" spans="1:9" ht="12.75">
      <c r="A11" s="52"/>
      <c r="B11" s="53" t="s">
        <v>135</v>
      </c>
      <c r="C11" s="53" t="s">
        <v>1379</v>
      </c>
      <c r="D11" s="53" t="s">
        <v>1098</v>
      </c>
      <c r="E11" s="52">
        <v>232291001</v>
      </c>
      <c r="F11" s="54" t="s">
        <v>369</v>
      </c>
      <c r="G11" s="55">
        <v>0</v>
      </c>
      <c r="H11" s="56">
        <v>562.6</v>
      </c>
      <c r="I11" s="56">
        <f t="shared" si="0"/>
        <v>0</v>
      </c>
    </row>
    <row r="12" spans="1:9" ht="12.75">
      <c r="A12" s="52"/>
      <c r="B12" s="53" t="s">
        <v>136</v>
      </c>
      <c r="C12" s="53" t="s">
        <v>1379</v>
      </c>
      <c r="D12" s="53" t="s">
        <v>1395</v>
      </c>
      <c r="E12" s="52">
        <v>240787001</v>
      </c>
      <c r="F12" s="54" t="s">
        <v>369</v>
      </c>
      <c r="G12" s="55">
        <v>0</v>
      </c>
      <c r="H12" s="56">
        <v>10.88</v>
      </c>
      <c r="I12" s="56">
        <f t="shared" si="0"/>
        <v>0</v>
      </c>
    </row>
    <row r="13" spans="1:9" ht="12.75">
      <c r="A13" s="52"/>
      <c r="B13" s="53" t="s">
        <v>944</v>
      </c>
      <c r="C13" s="53" t="s">
        <v>165</v>
      </c>
      <c r="D13" s="53" t="s">
        <v>1396</v>
      </c>
      <c r="E13" s="52">
        <v>240807001</v>
      </c>
      <c r="F13" s="54" t="s">
        <v>1043</v>
      </c>
      <c r="G13" s="55">
        <v>0</v>
      </c>
      <c r="H13" s="56">
        <v>24.6</v>
      </c>
      <c r="I13" s="56">
        <f t="shared" si="0"/>
        <v>0</v>
      </c>
    </row>
    <row r="14" spans="1:9" ht="12.75">
      <c r="A14" s="52"/>
      <c r="B14" s="53" t="s">
        <v>945</v>
      </c>
      <c r="C14" s="53" t="s">
        <v>1379</v>
      </c>
      <c r="D14" s="53" t="s">
        <v>1397</v>
      </c>
      <c r="E14" s="52">
        <v>232623001</v>
      </c>
      <c r="F14" s="54" t="s">
        <v>1035</v>
      </c>
      <c r="G14" s="55">
        <v>0</v>
      </c>
      <c r="H14" s="56">
        <v>2.78</v>
      </c>
      <c r="I14" s="56">
        <f t="shared" si="0"/>
        <v>0</v>
      </c>
    </row>
    <row r="15" spans="1:9" ht="12.75">
      <c r="A15" s="52"/>
      <c r="B15" s="53" t="s">
        <v>946</v>
      </c>
      <c r="C15" s="53" t="s">
        <v>1379</v>
      </c>
      <c r="D15" s="53" t="s">
        <v>1398</v>
      </c>
      <c r="E15" s="52">
        <v>232633001</v>
      </c>
      <c r="F15" s="54" t="s">
        <v>1044</v>
      </c>
      <c r="G15" s="55">
        <v>0</v>
      </c>
      <c r="H15" s="56">
        <v>3.59</v>
      </c>
      <c r="I15" s="56">
        <f t="shared" si="0"/>
        <v>0</v>
      </c>
    </row>
    <row r="16" spans="1:9" ht="12.75">
      <c r="A16" s="52"/>
      <c r="B16" s="53" t="s">
        <v>947</v>
      </c>
      <c r="C16" s="53" t="s">
        <v>165</v>
      </c>
      <c r="D16" s="53" t="s">
        <v>1099</v>
      </c>
      <c r="E16" s="52">
        <v>232087001</v>
      </c>
      <c r="F16" s="54" t="s">
        <v>370</v>
      </c>
      <c r="G16" s="55">
        <v>0</v>
      </c>
      <c r="H16" s="56">
        <v>5.58</v>
      </c>
      <c r="I16" s="56">
        <f t="shared" si="0"/>
        <v>0</v>
      </c>
    </row>
    <row r="17" spans="1:9" ht="12.75">
      <c r="A17" s="52"/>
      <c r="B17" s="53" t="s">
        <v>948</v>
      </c>
      <c r="C17" s="53" t="s">
        <v>1379</v>
      </c>
      <c r="D17" s="53" t="s">
        <v>1399</v>
      </c>
      <c r="E17" s="52">
        <v>237077001</v>
      </c>
      <c r="F17" s="54" t="s">
        <v>370</v>
      </c>
      <c r="G17" s="55">
        <v>0</v>
      </c>
      <c r="H17" s="56">
        <v>6.74</v>
      </c>
      <c r="I17" s="56">
        <f t="shared" si="0"/>
        <v>0</v>
      </c>
    </row>
    <row r="18" spans="1:9" ht="12.75">
      <c r="A18" s="52"/>
      <c r="B18" s="53" t="s">
        <v>949</v>
      </c>
      <c r="C18" s="53" t="s">
        <v>165</v>
      </c>
      <c r="D18" s="53" t="s">
        <v>1100</v>
      </c>
      <c r="E18" s="52">
        <v>238816001</v>
      </c>
      <c r="F18" s="54" t="s">
        <v>370</v>
      </c>
      <c r="G18" s="55">
        <v>0</v>
      </c>
      <c r="H18" s="56">
        <v>6.43</v>
      </c>
      <c r="I18" s="56">
        <f t="shared" si="0"/>
        <v>0</v>
      </c>
    </row>
    <row r="19" spans="1:9" ht="12.75">
      <c r="A19" s="52"/>
      <c r="B19" s="53" t="s">
        <v>950</v>
      </c>
      <c r="C19" s="53" t="s">
        <v>1379</v>
      </c>
      <c r="D19" s="53" t="s">
        <v>1400</v>
      </c>
      <c r="E19" s="52">
        <v>237087001</v>
      </c>
      <c r="F19" s="54" t="s">
        <v>370</v>
      </c>
      <c r="G19" s="55">
        <v>0</v>
      </c>
      <c r="H19" s="56">
        <v>7.9</v>
      </c>
      <c r="I19" s="56">
        <f t="shared" si="0"/>
        <v>0</v>
      </c>
    </row>
    <row r="20" spans="1:9" ht="12.75">
      <c r="A20" s="52"/>
      <c r="B20" s="53" t="s">
        <v>951</v>
      </c>
      <c r="C20" s="53" t="s">
        <v>165</v>
      </c>
      <c r="D20" s="53" t="s">
        <v>1286</v>
      </c>
      <c r="E20" s="52">
        <v>238826001</v>
      </c>
      <c r="F20" s="54" t="s">
        <v>1044</v>
      </c>
      <c r="G20" s="55">
        <v>0</v>
      </c>
      <c r="H20" s="56">
        <v>8.8</v>
      </c>
      <c r="I20" s="56">
        <f t="shared" si="0"/>
        <v>0</v>
      </c>
    </row>
    <row r="21" spans="1:9" ht="12.75">
      <c r="A21" s="52"/>
      <c r="B21" s="53" t="s">
        <v>952</v>
      </c>
      <c r="C21" s="53" t="s">
        <v>165</v>
      </c>
      <c r="D21" s="53" t="s">
        <v>1287</v>
      </c>
      <c r="E21" s="52">
        <v>232603001</v>
      </c>
      <c r="F21" s="54" t="s">
        <v>1033</v>
      </c>
      <c r="G21" s="55">
        <v>0</v>
      </c>
      <c r="H21" s="56">
        <v>6.61</v>
      </c>
      <c r="I21" s="56">
        <f t="shared" si="0"/>
        <v>0</v>
      </c>
    </row>
    <row r="22" spans="1:9" ht="12.75">
      <c r="A22" s="52"/>
      <c r="B22" s="53" t="s">
        <v>953</v>
      </c>
      <c r="C22" s="53" t="s">
        <v>165</v>
      </c>
      <c r="D22" s="53" t="s">
        <v>1288</v>
      </c>
      <c r="E22" s="52">
        <v>232613001</v>
      </c>
      <c r="F22" s="54" t="s">
        <v>371</v>
      </c>
      <c r="G22" s="55">
        <v>0</v>
      </c>
      <c r="H22" s="56">
        <v>7.26</v>
      </c>
      <c r="I22" s="56">
        <f t="shared" si="0"/>
        <v>0</v>
      </c>
    </row>
    <row r="23" spans="1:9" ht="12.75">
      <c r="A23" s="52"/>
      <c r="B23" s="53" t="s">
        <v>954</v>
      </c>
      <c r="C23" s="53" t="s">
        <v>165</v>
      </c>
      <c r="D23" s="53" t="s">
        <v>1289</v>
      </c>
      <c r="E23" s="52">
        <v>232077001</v>
      </c>
      <c r="F23" s="54" t="s">
        <v>371</v>
      </c>
      <c r="G23" s="55">
        <v>0</v>
      </c>
      <c r="H23" s="56">
        <v>9.9</v>
      </c>
      <c r="I23" s="56">
        <f t="shared" si="0"/>
        <v>0</v>
      </c>
    </row>
    <row r="24" spans="1:9" ht="12.75">
      <c r="A24" s="52"/>
      <c r="B24" s="53" t="s">
        <v>631</v>
      </c>
      <c r="C24" s="53" t="s">
        <v>165</v>
      </c>
      <c r="D24" s="53" t="s">
        <v>1290</v>
      </c>
      <c r="E24" s="52">
        <v>238806001</v>
      </c>
      <c r="F24" s="54" t="s">
        <v>371</v>
      </c>
      <c r="G24" s="55">
        <v>0</v>
      </c>
      <c r="H24" s="56">
        <v>2.46</v>
      </c>
      <c r="I24" s="56">
        <f t="shared" si="0"/>
        <v>0</v>
      </c>
    </row>
    <row r="25" spans="1:9" ht="12.75">
      <c r="A25" s="52"/>
      <c r="B25" s="53" t="s">
        <v>632</v>
      </c>
      <c r="C25" s="53" t="s">
        <v>165</v>
      </c>
      <c r="D25" s="53" t="s">
        <v>1401</v>
      </c>
      <c r="E25" s="52">
        <v>230717001</v>
      </c>
      <c r="F25" s="54" t="s">
        <v>1032</v>
      </c>
      <c r="G25" s="55">
        <v>0</v>
      </c>
      <c r="H25" s="56">
        <v>3.37</v>
      </c>
      <c r="I25" s="56">
        <f t="shared" si="0"/>
        <v>0</v>
      </c>
    </row>
    <row r="26" spans="1:9" ht="12.75">
      <c r="A26" s="52"/>
      <c r="B26" s="53" t="s">
        <v>633</v>
      </c>
      <c r="C26" s="53" t="s">
        <v>165</v>
      </c>
      <c r="D26" s="53" t="s">
        <v>1402</v>
      </c>
      <c r="E26" s="52">
        <v>232653001</v>
      </c>
      <c r="F26" s="54" t="s">
        <v>1033</v>
      </c>
      <c r="G26" s="55">
        <v>0</v>
      </c>
      <c r="H26" s="56">
        <v>1.68</v>
      </c>
      <c r="I26" s="56">
        <f t="shared" si="0"/>
        <v>0</v>
      </c>
    </row>
    <row r="27" spans="1:9" ht="12.75">
      <c r="A27" s="52"/>
      <c r="B27" s="53" t="s">
        <v>634</v>
      </c>
      <c r="C27" s="53" t="s">
        <v>1379</v>
      </c>
      <c r="D27" s="53" t="s">
        <v>1403</v>
      </c>
      <c r="E27" s="52">
        <v>232663001</v>
      </c>
      <c r="F27" s="54" t="s">
        <v>1034</v>
      </c>
      <c r="G27" s="55">
        <v>0</v>
      </c>
      <c r="H27" s="56">
        <v>2.47</v>
      </c>
      <c r="I27" s="56">
        <f t="shared" si="0"/>
        <v>0</v>
      </c>
    </row>
    <row r="28" spans="1:9" ht="12.75">
      <c r="A28" s="52"/>
      <c r="B28" s="53" t="s">
        <v>1101</v>
      </c>
      <c r="C28" s="53" t="s">
        <v>165</v>
      </c>
      <c r="D28" s="53" t="s">
        <v>1291</v>
      </c>
      <c r="E28" s="52">
        <v>232097001</v>
      </c>
      <c r="F28" s="54" t="s">
        <v>372</v>
      </c>
      <c r="G28" s="55">
        <v>0</v>
      </c>
      <c r="H28" s="56">
        <v>3.94</v>
      </c>
      <c r="I28" s="56">
        <f t="shared" si="0"/>
        <v>0</v>
      </c>
    </row>
    <row r="29" spans="1:9" ht="12.75">
      <c r="A29" s="52"/>
      <c r="B29" s="53" t="s">
        <v>1102</v>
      </c>
      <c r="C29" s="53" t="s">
        <v>165</v>
      </c>
      <c r="D29" s="53" t="s">
        <v>1404</v>
      </c>
      <c r="E29" s="52">
        <v>137495002</v>
      </c>
      <c r="F29" s="54" t="s">
        <v>372</v>
      </c>
      <c r="G29" s="55">
        <v>0</v>
      </c>
      <c r="H29" s="56">
        <v>22.44</v>
      </c>
      <c r="I29" s="56">
        <f t="shared" si="0"/>
        <v>0</v>
      </c>
    </row>
    <row r="30" spans="1:9" ht="12.75">
      <c r="A30" s="52"/>
      <c r="B30" s="53" t="s">
        <v>1103</v>
      </c>
      <c r="C30" s="53" t="s">
        <v>165</v>
      </c>
      <c r="D30" s="53" t="s">
        <v>1292</v>
      </c>
      <c r="E30" s="52">
        <v>232863001</v>
      </c>
      <c r="F30" s="54" t="s">
        <v>372</v>
      </c>
      <c r="G30" s="55">
        <v>0</v>
      </c>
      <c r="H30" s="56">
        <v>4.08</v>
      </c>
      <c r="I30" s="56">
        <f t="shared" si="0"/>
        <v>0</v>
      </c>
    </row>
    <row r="31" spans="1:9" ht="12.75">
      <c r="A31" s="52"/>
      <c r="B31" s="53" t="s">
        <v>1104</v>
      </c>
      <c r="C31" s="53" t="s">
        <v>165</v>
      </c>
      <c r="D31" s="53" t="s">
        <v>1405</v>
      </c>
      <c r="E31" s="52">
        <v>232873001</v>
      </c>
      <c r="F31" s="54" t="s">
        <v>372</v>
      </c>
      <c r="G31" s="55">
        <v>0</v>
      </c>
      <c r="H31" s="56">
        <v>4.58</v>
      </c>
      <c r="I31" s="56">
        <f t="shared" si="0"/>
        <v>0</v>
      </c>
    </row>
    <row r="32" spans="1:9" ht="12.75">
      <c r="A32" s="52"/>
      <c r="B32" s="53" t="s">
        <v>1105</v>
      </c>
      <c r="C32" s="53" t="s">
        <v>165</v>
      </c>
      <c r="D32" s="53" t="s">
        <v>1293</v>
      </c>
      <c r="E32" s="52">
        <v>232823001</v>
      </c>
      <c r="F32" s="54" t="s">
        <v>372</v>
      </c>
      <c r="G32" s="55">
        <v>0</v>
      </c>
      <c r="H32" s="56">
        <v>5.14</v>
      </c>
      <c r="I32" s="56">
        <f t="shared" si="0"/>
        <v>0</v>
      </c>
    </row>
    <row r="33" spans="1:9" ht="12.75">
      <c r="A33" s="52"/>
      <c r="B33" s="53" t="s">
        <v>1106</v>
      </c>
      <c r="C33" s="53" t="s">
        <v>165</v>
      </c>
      <c r="D33" s="53" t="s">
        <v>1294</v>
      </c>
      <c r="E33" s="52">
        <v>232833001</v>
      </c>
      <c r="F33" s="54" t="s">
        <v>1055</v>
      </c>
      <c r="G33" s="55">
        <v>0</v>
      </c>
      <c r="H33" s="56">
        <v>5.45</v>
      </c>
      <c r="I33" s="56">
        <f t="shared" si="0"/>
        <v>0</v>
      </c>
    </row>
    <row r="34" spans="1:9" ht="12.75">
      <c r="A34" s="52"/>
      <c r="B34" s="53" t="s">
        <v>1107</v>
      </c>
      <c r="C34" s="53" t="s">
        <v>165</v>
      </c>
      <c r="D34" s="53" t="s">
        <v>1406</v>
      </c>
      <c r="E34" s="52">
        <v>232107001</v>
      </c>
      <c r="F34" s="54" t="s">
        <v>373</v>
      </c>
      <c r="G34" s="55">
        <v>0</v>
      </c>
      <c r="H34" s="56">
        <v>6.95</v>
      </c>
      <c r="I34" s="56">
        <f t="shared" si="0"/>
        <v>0</v>
      </c>
    </row>
    <row r="35" spans="1:9" ht="12.75">
      <c r="A35" s="52"/>
      <c r="B35" s="53" t="s">
        <v>1130</v>
      </c>
      <c r="C35" s="53" t="s">
        <v>165</v>
      </c>
      <c r="D35" s="53" t="s">
        <v>1407</v>
      </c>
      <c r="E35" s="52">
        <v>233155001</v>
      </c>
      <c r="F35" s="54" t="s">
        <v>1056</v>
      </c>
      <c r="G35" s="55">
        <v>0</v>
      </c>
      <c r="H35" s="56">
        <v>4.28</v>
      </c>
      <c r="I35" s="56">
        <f t="shared" si="0"/>
        <v>0</v>
      </c>
    </row>
    <row r="36" spans="1:9" ht="12.75">
      <c r="A36" s="52"/>
      <c r="B36" s="53" t="s">
        <v>1219</v>
      </c>
      <c r="C36" s="53" t="s">
        <v>165</v>
      </c>
      <c r="D36" s="53" t="s">
        <v>1295</v>
      </c>
      <c r="E36" s="52">
        <v>232683001</v>
      </c>
      <c r="F36" s="54" t="s">
        <v>374</v>
      </c>
      <c r="G36" s="55">
        <v>0</v>
      </c>
      <c r="H36" s="56">
        <v>4.28</v>
      </c>
      <c r="I36" s="56">
        <f t="shared" si="0"/>
        <v>0</v>
      </c>
    </row>
    <row r="37" spans="1:9" ht="12.75">
      <c r="A37" s="52"/>
      <c r="B37" s="53" t="s">
        <v>1220</v>
      </c>
      <c r="C37" s="53" t="s">
        <v>165</v>
      </c>
      <c r="D37" s="53" t="s">
        <v>1408</v>
      </c>
      <c r="E37" s="52">
        <v>232853001</v>
      </c>
      <c r="F37" s="54" t="s">
        <v>374</v>
      </c>
      <c r="G37" s="55">
        <v>0</v>
      </c>
      <c r="H37" s="56">
        <v>4.32</v>
      </c>
      <c r="I37" s="56">
        <f t="shared" si="0"/>
        <v>0</v>
      </c>
    </row>
    <row r="38" spans="1:9" ht="12.75">
      <c r="A38" s="52"/>
      <c r="B38" s="53" t="s">
        <v>1221</v>
      </c>
      <c r="C38" s="53" t="s">
        <v>165</v>
      </c>
      <c r="D38" s="53" t="s">
        <v>1296</v>
      </c>
      <c r="E38" s="52">
        <v>232117001</v>
      </c>
      <c r="F38" s="54" t="s">
        <v>374</v>
      </c>
      <c r="G38" s="55">
        <v>0</v>
      </c>
      <c r="H38" s="56">
        <v>6.31</v>
      </c>
      <c r="I38" s="56">
        <f t="shared" si="0"/>
        <v>0</v>
      </c>
    </row>
    <row r="39" spans="1:9" ht="12.75">
      <c r="A39" s="52"/>
      <c r="B39" s="53" t="s">
        <v>1222</v>
      </c>
      <c r="C39" s="53" t="s">
        <v>165</v>
      </c>
      <c r="D39" s="53" t="s">
        <v>1409</v>
      </c>
      <c r="E39" s="52">
        <v>232723001</v>
      </c>
      <c r="F39" s="54" t="s">
        <v>374</v>
      </c>
      <c r="G39" s="55">
        <v>0</v>
      </c>
      <c r="H39" s="56">
        <v>3.94</v>
      </c>
      <c r="I39" s="56">
        <f t="shared" si="0"/>
        <v>0</v>
      </c>
    </row>
    <row r="40" spans="1:9" ht="12.75">
      <c r="A40" s="52"/>
      <c r="B40" s="53" t="s">
        <v>1223</v>
      </c>
      <c r="C40" s="53" t="s">
        <v>165</v>
      </c>
      <c r="D40" s="53" t="s">
        <v>1410</v>
      </c>
      <c r="E40" s="52">
        <v>232713001</v>
      </c>
      <c r="F40" s="54" t="s">
        <v>374</v>
      </c>
      <c r="G40" s="55">
        <v>0</v>
      </c>
      <c r="H40" s="56">
        <v>4.63</v>
      </c>
      <c r="I40" s="56">
        <f t="shared" si="0"/>
        <v>0</v>
      </c>
    </row>
    <row r="41" spans="1:9" ht="12.75">
      <c r="A41" s="52"/>
      <c r="B41" s="53" t="s">
        <v>1224</v>
      </c>
      <c r="C41" s="53" t="s">
        <v>165</v>
      </c>
      <c r="D41" s="53" t="s">
        <v>1412</v>
      </c>
      <c r="E41" s="52">
        <v>232883001</v>
      </c>
      <c r="F41" s="54" t="s">
        <v>1360</v>
      </c>
      <c r="G41" s="55">
        <v>0</v>
      </c>
      <c r="H41" s="56">
        <v>4.28</v>
      </c>
      <c r="I41" s="56">
        <f t="shared" si="0"/>
        <v>0</v>
      </c>
    </row>
    <row r="42" spans="1:9" ht="12.75">
      <c r="A42" s="52"/>
      <c r="B42" s="53" t="s">
        <v>1225</v>
      </c>
      <c r="C42" s="53" t="s">
        <v>165</v>
      </c>
      <c r="D42" s="53" t="s">
        <v>1413</v>
      </c>
      <c r="E42" s="52">
        <v>230737001</v>
      </c>
      <c r="F42" s="54" t="s">
        <v>375</v>
      </c>
      <c r="G42" s="55">
        <v>0</v>
      </c>
      <c r="H42" s="56">
        <v>6.66</v>
      </c>
      <c r="I42" s="56">
        <f t="shared" si="0"/>
        <v>0</v>
      </c>
    </row>
    <row r="43" spans="1:9" ht="12.75">
      <c r="A43" s="52"/>
      <c r="B43" s="53" t="s">
        <v>1226</v>
      </c>
      <c r="C43" s="53" t="s">
        <v>165</v>
      </c>
      <c r="D43" s="53" t="s">
        <v>1414</v>
      </c>
      <c r="E43" s="52">
        <v>284373001</v>
      </c>
      <c r="F43" s="54" t="s">
        <v>375</v>
      </c>
      <c r="G43" s="55">
        <v>0</v>
      </c>
      <c r="H43" s="56">
        <v>6.54</v>
      </c>
      <c r="I43" s="56">
        <f t="shared" si="0"/>
        <v>0</v>
      </c>
    </row>
    <row r="44" spans="1:9" ht="12.75">
      <c r="A44" s="52"/>
      <c r="B44" s="53" t="s">
        <v>1227</v>
      </c>
      <c r="C44" s="53" t="s">
        <v>165</v>
      </c>
      <c r="D44" s="53" t="s">
        <v>1415</v>
      </c>
      <c r="E44" s="52">
        <v>230727001</v>
      </c>
      <c r="F44" s="54" t="s">
        <v>375</v>
      </c>
      <c r="G44" s="55">
        <v>0</v>
      </c>
      <c r="H44" s="56">
        <v>6.26</v>
      </c>
      <c r="I44" s="56">
        <f t="shared" si="0"/>
        <v>0</v>
      </c>
    </row>
    <row r="45" spans="1:9" ht="12.75">
      <c r="A45" s="52"/>
      <c r="B45" s="53" t="s">
        <v>1228</v>
      </c>
      <c r="C45" s="53" t="s">
        <v>1297</v>
      </c>
      <c r="D45" s="53" t="s">
        <v>1693</v>
      </c>
      <c r="E45" s="52">
        <v>232137001</v>
      </c>
      <c r="F45" s="54" t="s">
        <v>561</v>
      </c>
      <c r="G45" s="55">
        <v>0</v>
      </c>
      <c r="H45" s="56">
        <v>6.01</v>
      </c>
      <c r="I45" s="56">
        <f t="shared" si="0"/>
        <v>0</v>
      </c>
    </row>
    <row r="46" spans="1:9" ht="12.75">
      <c r="A46" s="52"/>
      <c r="B46" s="53" t="s">
        <v>1229</v>
      </c>
      <c r="C46" s="53" t="s">
        <v>1297</v>
      </c>
      <c r="D46" s="53" t="s">
        <v>1695</v>
      </c>
      <c r="E46" s="52">
        <v>230830001</v>
      </c>
      <c r="F46" s="54" t="s">
        <v>561</v>
      </c>
      <c r="G46" s="55">
        <v>0</v>
      </c>
      <c r="H46" s="56">
        <v>6.91</v>
      </c>
      <c r="I46" s="56">
        <f t="shared" si="0"/>
        <v>0</v>
      </c>
    </row>
    <row r="47" spans="1:9" ht="12.75">
      <c r="A47" s="52"/>
      <c r="B47" s="53" t="s">
        <v>1230</v>
      </c>
      <c r="C47" s="53" t="s">
        <v>1297</v>
      </c>
      <c r="D47" s="53" t="s">
        <v>1298</v>
      </c>
      <c r="E47" s="52">
        <v>232127001</v>
      </c>
      <c r="F47" s="54">
        <v>10</v>
      </c>
      <c r="G47" s="55">
        <v>0</v>
      </c>
      <c r="H47" s="56">
        <v>5.63</v>
      </c>
      <c r="I47" s="56">
        <f t="shared" si="0"/>
        <v>0</v>
      </c>
    </row>
    <row r="48" spans="1:9" ht="12.75">
      <c r="A48" s="52"/>
      <c r="B48" s="53" t="s">
        <v>1231</v>
      </c>
      <c r="C48" s="53" t="s">
        <v>1299</v>
      </c>
      <c r="D48" s="53" t="s">
        <v>1300</v>
      </c>
      <c r="E48" s="52">
        <v>232147001</v>
      </c>
      <c r="F48" s="54">
        <v>10</v>
      </c>
      <c r="G48" s="55">
        <v>0</v>
      </c>
      <c r="H48" s="56">
        <v>6.86</v>
      </c>
      <c r="I48" s="56">
        <f t="shared" si="0"/>
        <v>0</v>
      </c>
    </row>
    <row r="49" spans="1:9" ht="12.75">
      <c r="A49" s="52"/>
      <c r="B49" s="53" t="s">
        <v>1232</v>
      </c>
      <c r="C49" s="53" t="s">
        <v>1297</v>
      </c>
      <c r="D49" s="53" t="s">
        <v>1301</v>
      </c>
      <c r="E49" s="52">
        <v>284377001</v>
      </c>
      <c r="F49" s="54">
        <v>10</v>
      </c>
      <c r="G49" s="55">
        <v>0</v>
      </c>
      <c r="H49" s="56">
        <v>6.96</v>
      </c>
      <c r="I49" s="56">
        <f t="shared" si="0"/>
        <v>0</v>
      </c>
    </row>
    <row r="50" spans="1:9" ht="12.75">
      <c r="A50" s="52"/>
      <c r="B50" s="53" t="s">
        <v>1233</v>
      </c>
      <c r="C50" s="53" t="s">
        <v>1299</v>
      </c>
      <c r="D50" s="53" t="s">
        <v>1302</v>
      </c>
      <c r="E50" s="52">
        <v>237047001</v>
      </c>
      <c r="F50" s="54">
        <v>10</v>
      </c>
      <c r="G50" s="55">
        <v>0</v>
      </c>
      <c r="H50" s="56">
        <v>5.76</v>
      </c>
      <c r="I50" s="56">
        <f t="shared" si="0"/>
        <v>0</v>
      </c>
    </row>
    <row r="51" spans="1:9" ht="12.75">
      <c r="A51" s="52"/>
      <c r="B51" s="53" t="s">
        <v>1234</v>
      </c>
      <c r="C51" s="53" t="s">
        <v>1299</v>
      </c>
      <c r="D51" s="53" t="s">
        <v>1303</v>
      </c>
      <c r="E51" s="52">
        <v>237057001</v>
      </c>
      <c r="F51" s="54" t="s">
        <v>376</v>
      </c>
      <c r="G51" s="55">
        <v>0</v>
      </c>
      <c r="H51" s="56">
        <v>6.97</v>
      </c>
      <c r="I51" s="56">
        <f t="shared" si="0"/>
        <v>0</v>
      </c>
    </row>
    <row r="52" spans="1:9" ht="12.75">
      <c r="A52" s="52"/>
      <c r="B52" s="53" t="s">
        <v>1235</v>
      </c>
      <c r="C52" s="53" t="s">
        <v>1304</v>
      </c>
      <c r="D52" s="53" t="s">
        <v>1305</v>
      </c>
      <c r="E52" s="52">
        <v>232743001</v>
      </c>
      <c r="F52" s="54">
        <v>25</v>
      </c>
      <c r="G52" s="55">
        <v>0</v>
      </c>
      <c r="H52" s="56">
        <v>3.67</v>
      </c>
      <c r="I52" s="56">
        <f t="shared" si="0"/>
        <v>0</v>
      </c>
    </row>
    <row r="53" spans="1:9" ht="12.75">
      <c r="A53" s="52"/>
      <c r="B53" s="53" t="s">
        <v>1128</v>
      </c>
      <c r="C53" s="53" t="s">
        <v>1304</v>
      </c>
      <c r="D53" s="53" t="s">
        <v>1686</v>
      </c>
      <c r="E53" s="52">
        <v>232733001</v>
      </c>
      <c r="F53" s="54">
        <v>25</v>
      </c>
      <c r="G53" s="55">
        <v>0</v>
      </c>
      <c r="H53" s="56">
        <v>5.14</v>
      </c>
      <c r="I53" s="56">
        <f t="shared" si="0"/>
        <v>0</v>
      </c>
    </row>
    <row r="54" spans="1:9" ht="12.75">
      <c r="A54" s="52"/>
      <c r="B54" s="53" t="s">
        <v>1129</v>
      </c>
      <c r="C54" s="53" t="s">
        <v>1304</v>
      </c>
      <c r="D54" s="53" t="s">
        <v>1688</v>
      </c>
      <c r="E54" s="52">
        <v>232157001</v>
      </c>
      <c r="F54" s="54" t="s">
        <v>1689</v>
      </c>
      <c r="G54" s="55">
        <v>0</v>
      </c>
      <c r="H54" s="56">
        <v>6.7</v>
      </c>
      <c r="I54" s="56">
        <f t="shared" si="0"/>
        <v>0</v>
      </c>
    </row>
    <row r="55" spans="1:9" ht="12.75">
      <c r="A55" s="57"/>
      <c r="B55" s="58" t="s">
        <v>1254</v>
      </c>
      <c r="C55" s="58" t="s">
        <v>1304</v>
      </c>
      <c r="D55" s="58" t="s">
        <v>1691</v>
      </c>
      <c r="E55" s="57">
        <v>204892100</v>
      </c>
      <c r="F55" s="59" t="s">
        <v>1689</v>
      </c>
      <c r="G55" s="60">
        <v>0</v>
      </c>
      <c r="H55" s="61">
        <v>1.26</v>
      </c>
      <c r="I55" s="56">
        <f t="shared" si="0"/>
        <v>0</v>
      </c>
    </row>
    <row r="56" spans="1:9" ht="12.75">
      <c r="A56" s="57"/>
      <c r="B56" s="58" t="s">
        <v>1536</v>
      </c>
      <c r="C56" s="58" t="s">
        <v>1306</v>
      </c>
      <c r="D56" s="58" t="s">
        <v>1307</v>
      </c>
      <c r="E56" s="57">
        <v>204892240</v>
      </c>
      <c r="F56" s="59">
        <v>10</v>
      </c>
      <c r="G56" s="60">
        <v>0</v>
      </c>
      <c r="H56" s="61">
        <v>1.26</v>
      </c>
      <c r="I56" s="56">
        <f t="shared" si="0"/>
        <v>0</v>
      </c>
    </row>
    <row r="57" spans="1:9" ht="12.75">
      <c r="A57" s="57"/>
      <c r="B57" s="58" t="s">
        <v>1537</v>
      </c>
      <c r="C57" s="58" t="s">
        <v>1306</v>
      </c>
      <c r="D57" s="58" t="s">
        <v>1302</v>
      </c>
      <c r="E57" s="57">
        <v>204892005</v>
      </c>
      <c r="F57" s="59">
        <v>10</v>
      </c>
      <c r="G57" s="60">
        <v>0</v>
      </c>
      <c r="H57" s="61">
        <v>1.26</v>
      </c>
      <c r="I57" s="56">
        <f t="shared" si="0"/>
        <v>0</v>
      </c>
    </row>
    <row r="58" spans="1:9" ht="12.75">
      <c r="A58" s="57"/>
      <c r="B58" s="58" t="s">
        <v>1255</v>
      </c>
      <c r="C58" s="58" t="s">
        <v>1304</v>
      </c>
      <c r="D58" s="58" t="s">
        <v>1303</v>
      </c>
      <c r="E58" s="57">
        <v>204902100</v>
      </c>
      <c r="F58" s="59" t="s">
        <v>376</v>
      </c>
      <c r="G58" s="60">
        <v>0</v>
      </c>
      <c r="H58" s="61">
        <v>1.55</v>
      </c>
      <c r="I58" s="56">
        <f t="shared" si="0"/>
        <v>0</v>
      </c>
    </row>
    <row r="59" spans="1:9" ht="12.75">
      <c r="A59" s="57"/>
      <c r="B59" s="58" t="s">
        <v>1538</v>
      </c>
      <c r="C59" s="58" t="s">
        <v>1308</v>
      </c>
      <c r="D59" s="58" t="s">
        <v>1263</v>
      </c>
      <c r="E59" s="57">
        <v>204902005</v>
      </c>
      <c r="F59" s="59">
        <v>5</v>
      </c>
      <c r="G59" s="60">
        <v>0</v>
      </c>
      <c r="H59" s="61">
        <v>1.61</v>
      </c>
      <c r="I59" s="56">
        <f t="shared" si="0"/>
        <v>0</v>
      </c>
    </row>
    <row r="60" spans="1:9" ht="12.75">
      <c r="A60" s="57"/>
      <c r="B60" s="58" t="s">
        <v>1256</v>
      </c>
      <c r="C60" s="58" t="s">
        <v>1308</v>
      </c>
      <c r="D60" s="58" t="s">
        <v>1058</v>
      </c>
      <c r="E60" s="57">
        <v>204922050</v>
      </c>
      <c r="F60" s="59">
        <v>5</v>
      </c>
      <c r="G60" s="60">
        <v>0</v>
      </c>
      <c r="H60" s="61">
        <v>2.82</v>
      </c>
      <c r="I60" s="56">
        <f t="shared" si="0"/>
        <v>0</v>
      </c>
    </row>
    <row r="61" spans="1:9" ht="12.75">
      <c r="A61" s="57"/>
      <c r="B61" s="58" t="s">
        <v>1539</v>
      </c>
      <c r="C61" s="58" t="s">
        <v>1308</v>
      </c>
      <c r="D61" s="58" t="s">
        <v>974</v>
      </c>
      <c r="E61" s="57">
        <v>204922005</v>
      </c>
      <c r="F61" s="59">
        <v>5</v>
      </c>
      <c r="G61" s="60">
        <v>0</v>
      </c>
      <c r="H61" s="61">
        <v>2.53</v>
      </c>
      <c r="I61" s="56">
        <f t="shared" si="0"/>
        <v>0</v>
      </c>
    </row>
    <row r="62" spans="1:9" ht="12.75">
      <c r="A62" s="57"/>
      <c r="B62" s="58" t="s">
        <v>1257</v>
      </c>
      <c r="C62" s="58" t="s">
        <v>1308</v>
      </c>
      <c r="D62" s="58" t="s">
        <v>1157</v>
      </c>
      <c r="E62" s="57">
        <v>204942100</v>
      </c>
      <c r="F62" s="59">
        <v>5</v>
      </c>
      <c r="G62" s="60">
        <v>0</v>
      </c>
      <c r="H62" s="61">
        <v>1.4</v>
      </c>
      <c r="I62" s="56">
        <f t="shared" si="0"/>
        <v>0</v>
      </c>
    </row>
    <row r="63" spans="1:9" ht="12.75">
      <c r="A63" s="57"/>
      <c r="B63" s="58" t="s">
        <v>1540</v>
      </c>
      <c r="C63" s="58" t="s">
        <v>1308</v>
      </c>
      <c r="D63" s="58" t="s">
        <v>1266</v>
      </c>
      <c r="E63" s="57">
        <v>204942240</v>
      </c>
      <c r="F63" s="59" t="s">
        <v>1684</v>
      </c>
      <c r="G63" s="60">
        <v>0</v>
      </c>
      <c r="H63" s="61">
        <v>1.34</v>
      </c>
      <c r="I63" s="56">
        <f t="shared" si="0"/>
        <v>0</v>
      </c>
    </row>
    <row r="64" spans="1:9" ht="12.75">
      <c r="A64" s="57"/>
      <c r="B64" s="58" t="s">
        <v>1258</v>
      </c>
      <c r="C64" s="58" t="s">
        <v>1665</v>
      </c>
      <c r="D64" s="58" t="s">
        <v>1309</v>
      </c>
      <c r="E64" s="57">
        <v>204912100</v>
      </c>
      <c r="F64" s="59" t="s">
        <v>1034</v>
      </c>
      <c r="G64" s="60">
        <v>0</v>
      </c>
      <c r="H64" s="61">
        <v>1.87</v>
      </c>
      <c r="I64" s="56">
        <f t="shared" si="0"/>
        <v>0</v>
      </c>
    </row>
    <row r="65" spans="1:9" ht="12.75">
      <c r="A65" s="57"/>
      <c r="B65" s="58" t="s">
        <v>1541</v>
      </c>
      <c r="C65" s="58" t="s">
        <v>1666</v>
      </c>
      <c r="D65" s="58" t="s">
        <v>1309</v>
      </c>
      <c r="E65" s="57">
        <v>204912240</v>
      </c>
      <c r="F65" s="59" t="s">
        <v>1034</v>
      </c>
      <c r="G65" s="60">
        <v>0</v>
      </c>
      <c r="H65" s="61">
        <v>1.81</v>
      </c>
      <c r="I65" s="56">
        <f t="shared" si="0"/>
        <v>0</v>
      </c>
    </row>
    <row r="66" spans="1:9" ht="12.75">
      <c r="A66" s="57"/>
      <c r="B66" s="58" t="s">
        <v>1259</v>
      </c>
      <c r="C66" s="58"/>
      <c r="D66" s="58"/>
      <c r="E66" s="57">
        <v>204932050</v>
      </c>
      <c r="F66" s="59" t="s">
        <v>650</v>
      </c>
      <c r="G66" s="60">
        <v>0</v>
      </c>
      <c r="H66" s="61">
        <v>3.08</v>
      </c>
      <c r="I66" s="56">
        <f t="shared" si="0"/>
        <v>0</v>
      </c>
    </row>
    <row r="67" spans="1:9" ht="12.75">
      <c r="A67" s="52"/>
      <c r="B67" s="53" t="s">
        <v>1542</v>
      </c>
      <c r="C67" s="53"/>
      <c r="D67" s="53"/>
      <c r="E67" s="52">
        <v>232753001</v>
      </c>
      <c r="F67" s="54" t="s">
        <v>650</v>
      </c>
      <c r="G67" s="55">
        <v>0</v>
      </c>
      <c r="H67" s="56">
        <v>17.6</v>
      </c>
      <c r="I67" s="56">
        <f>H67*G67</f>
        <v>0</v>
      </c>
    </row>
    <row r="68" spans="1:9" ht="12.75">
      <c r="A68" s="52"/>
      <c r="B68" s="53" t="s">
        <v>1543</v>
      </c>
      <c r="C68" s="53"/>
      <c r="D68" s="53"/>
      <c r="E68" s="52">
        <v>232763001</v>
      </c>
      <c r="F68" s="54" t="s">
        <v>650</v>
      </c>
      <c r="G68" s="55">
        <v>0</v>
      </c>
      <c r="H68" s="56">
        <v>19.46</v>
      </c>
      <c r="I68" s="56">
        <f>H68*G68</f>
        <v>0</v>
      </c>
    </row>
    <row r="69" spans="1:9" ht="12.75">
      <c r="A69" s="52"/>
      <c r="B69" s="53" t="s">
        <v>1544</v>
      </c>
      <c r="C69" s="53"/>
      <c r="D69" s="53"/>
      <c r="E69" s="52">
        <v>283599001</v>
      </c>
      <c r="F69" s="54" t="s">
        <v>650</v>
      </c>
      <c r="G69" s="55">
        <v>0</v>
      </c>
      <c r="H69" s="56">
        <v>11.94</v>
      </c>
      <c r="I69" s="56">
        <f>H69*G69</f>
        <v>0</v>
      </c>
    </row>
    <row r="70" spans="1:9" ht="12.75">
      <c r="A70" s="52"/>
      <c r="B70" s="53" t="s">
        <v>1545</v>
      </c>
      <c r="C70" s="53"/>
      <c r="D70" s="53"/>
      <c r="E70" s="52">
        <v>283594001</v>
      </c>
      <c r="F70" s="54" t="s">
        <v>650</v>
      </c>
      <c r="G70" s="55">
        <v>0</v>
      </c>
      <c r="H70" s="56">
        <v>12.07</v>
      </c>
      <c r="I70" s="56">
        <f>H70*G70</f>
        <v>0</v>
      </c>
    </row>
    <row r="71" spans="1:9" ht="12.75">
      <c r="A71" s="52"/>
      <c r="B71" s="53" t="s">
        <v>1546</v>
      </c>
      <c r="C71" s="53"/>
      <c r="D71" s="53"/>
      <c r="E71" s="52">
        <v>265899001</v>
      </c>
      <c r="F71" s="54" t="s">
        <v>650</v>
      </c>
      <c r="G71" s="55">
        <v>0</v>
      </c>
      <c r="H71" s="56">
        <v>2.34</v>
      </c>
      <c r="I71" s="56">
        <f>H71*G71</f>
        <v>0</v>
      </c>
    </row>
  </sheetData>
  <sheetProtection/>
  <autoFilter ref="A1:I71"/>
  <printOptions/>
  <pageMargins left="0.7" right="0.7" top="0.75" bottom="0.75" header="0.3" footer="0.3"/>
  <pageSetup horizontalDpi="600" verticalDpi="600" orientation="portrait" paperSize="9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SheetLayoutView="100" zoomScalePageLayoutView="0" workbookViewId="0" topLeftCell="A1">
      <selection activeCell="K13" sqref="K13"/>
    </sheetView>
  </sheetViews>
  <sheetFormatPr defaultColWidth="9.140625" defaultRowHeight="12.75"/>
  <cols>
    <col min="1" max="1" width="9.00390625" style="0" customWidth="1"/>
    <col min="2" max="2" width="67.57421875" style="0" customWidth="1"/>
    <col min="3" max="4" width="0" style="0" hidden="1" customWidth="1"/>
    <col min="5" max="5" width="11.140625" style="0" customWidth="1"/>
    <col min="6" max="6" width="11.8515625" style="0" hidden="1" customWidth="1"/>
    <col min="7" max="7" width="7.57421875" style="0" customWidth="1"/>
    <col min="8" max="8" width="8.8515625" style="0" customWidth="1"/>
    <col min="9" max="9" width="10.28125" style="0" customWidth="1"/>
  </cols>
  <sheetData>
    <row r="1" spans="1:9" ht="26.25" thickBot="1">
      <c r="A1" s="173" t="s">
        <v>1877</v>
      </c>
      <c r="B1" s="3" t="s">
        <v>1861</v>
      </c>
      <c r="C1" s="170" t="s">
        <v>1733</v>
      </c>
      <c r="D1" s="170" t="s">
        <v>1563</v>
      </c>
      <c r="E1" s="171" t="s">
        <v>1184</v>
      </c>
      <c r="F1" s="170" t="s">
        <v>1081</v>
      </c>
      <c r="G1" s="172" t="s">
        <v>1878</v>
      </c>
      <c r="H1" s="180" t="s">
        <v>1879</v>
      </c>
      <c r="I1" s="180" t="s">
        <v>1880</v>
      </c>
    </row>
    <row r="2" spans="1:9" ht="12.75">
      <c r="A2" s="43"/>
      <c r="B2" s="41" t="s">
        <v>1797</v>
      </c>
      <c r="C2" s="41"/>
      <c r="D2" s="41"/>
      <c r="E2" s="43">
        <v>352207001</v>
      </c>
      <c r="F2" s="44"/>
      <c r="G2" s="45">
        <v>0</v>
      </c>
      <c r="H2" s="46">
        <v>1144.86</v>
      </c>
      <c r="I2" s="46">
        <f>H2*G2</f>
        <v>0</v>
      </c>
    </row>
    <row r="3" spans="1:9" ht="12.75">
      <c r="A3" s="43"/>
      <c r="B3" s="41" t="s">
        <v>1798</v>
      </c>
      <c r="C3" s="41"/>
      <c r="D3" s="41"/>
      <c r="E3" s="43">
        <v>352208001</v>
      </c>
      <c r="F3" s="44"/>
      <c r="G3" s="45">
        <v>0</v>
      </c>
      <c r="H3" s="46">
        <v>1769.9</v>
      </c>
      <c r="I3" s="46">
        <f aca="true" t="shared" si="0" ref="I3:I58">H3*G3</f>
        <v>0</v>
      </c>
    </row>
    <row r="4" spans="1:9" ht="12.75">
      <c r="A4" s="43"/>
      <c r="B4" s="41" t="s">
        <v>1800</v>
      </c>
      <c r="C4" s="41"/>
      <c r="D4" s="41"/>
      <c r="E4" s="43">
        <v>352209001</v>
      </c>
      <c r="F4" s="44"/>
      <c r="G4" s="45">
        <v>0</v>
      </c>
      <c r="H4" s="46">
        <v>2275.13</v>
      </c>
      <c r="I4" s="46">
        <f t="shared" si="0"/>
        <v>0</v>
      </c>
    </row>
    <row r="5" spans="1:9" ht="12.75">
      <c r="A5" s="43"/>
      <c r="B5" s="41" t="s">
        <v>1609</v>
      </c>
      <c r="C5" s="41"/>
      <c r="D5" s="41"/>
      <c r="E5" s="43">
        <v>352212001</v>
      </c>
      <c r="F5" s="44"/>
      <c r="G5" s="45">
        <v>0</v>
      </c>
      <c r="H5" s="46">
        <v>359.4</v>
      </c>
      <c r="I5" s="46">
        <f t="shared" si="0"/>
        <v>0</v>
      </c>
    </row>
    <row r="6" spans="1:9" ht="12.75">
      <c r="A6" s="43"/>
      <c r="B6" s="41" t="s">
        <v>1610</v>
      </c>
      <c r="C6" s="41"/>
      <c r="D6" s="41"/>
      <c r="E6" s="43">
        <v>352216001</v>
      </c>
      <c r="F6" s="44"/>
      <c r="G6" s="45">
        <v>0</v>
      </c>
      <c r="H6" s="46">
        <v>184.94</v>
      </c>
      <c r="I6" s="46">
        <f t="shared" si="0"/>
        <v>0</v>
      </c>
    </row>
    <row r="7" spans="1:9" ht="12.75">
      <c r="A7" s="43"/>
      <c r="B7" s="41" t="s">
        <v>1803</v>
      </c>
      <c r="C7" s="41"/>
      <c r="D7" s="41"/>
      <c r="E7" s="43">
        <v>227804001</v>
      </c>
      <c r="F7" s="44"/>
      <c r="G7" s="45">
        <v>0</v>
      </c>
      <c r="H7" s="46">
        <v>204.76</v>
      </c>
      <c r="I7" s="46">
        <f t="shared" si="0"/>
        <v>0</v>
      </c>
    </row>
    <row r="8" spans="1:9" ht="12.75">
      <c r="A8" s="43"/>
      <c r="B8" s="41" t="s">
        <v>1801</v>
      </c>
      <c r="C8" s="41"/>
      <c r="D8" s="41"/>
      <c r="E8" s="43">
        <v>242473001</v>
      </c>
      <c r="F8" s="44"/>
      <c r="G8" s="45">
        <v>0</v>
      </c>
      <c r="H8" s="46">
        <v>177.1</v>
      </c>
      <c r="I8" s="46">
        <f t="shared" si="0"/>
        <v>0</v>
      </c>
    </row>
    <row r="9" spans="1:9" ht="12.75">
      <c r="A9" s="43"/>
      <c r="B9" s="41" t="s">
        <v>1611</v>
      </c>
      <c r="C9" s="41"/>
      <c r="D9" s="41"/>
      <c r="E9" s="43">
        <v>352352002</v>
      </c>
      <c r="F9" s="44"/>
      <c r="G9" s="45">
        <v>0</v>
      </c>
      <c r="H9" s="46">
        <v>359.4</v>
      </c>
      <c r="I9" s="46">
        <f t="shared" si="0"/>
        <v>0</v>
      </c>
    </row>
    <row r="10" spans="1:9" ht="12.75">
      <c r="A10" s="43"/>
      <c r="B10" s="41" t="s">
        <v>1802</v>
      </c>
      <c r="C10" s="41"/>
      <c r="D10" s="41"/>
      <c r="E10" s="43">
        <v>242373001</v>
      </c>
      <c r="F10" s="44"/>
      <c r="G10" s="45">
        <v>0</v>
      </c>
      <c r="H10" s="46">
        <v>79.2</v>
      </c>
      <c r="I10" s="46">
        <f t="shared" si="0"/>
        <v>0</v>
      </c>
    </row>
    <row r="11" spans="1:9" ht="12.75">
      <c r="A11" s="43"/>
      <c r="B11" s="41" t="s">
        <v>1804</v>
      </c>
      <c r="C11" s="41"/>
      <c r="D11" s="41"/>
      <c r="E11" s="43">
        <v>245577001</v>
      </c>
      <c r="F11" s="44"/>
      <c r="G11" s="45">
        <v>0</v>
      </c>
      <c r="H11" s="46">
        <v>254.48</v>
      </c>
      <c r="I11" s="46">
        <f t="shared" si="0"/>
        <v>0</v>
      </c>
    </row>
    <row r="12" spans="1:9" ht="12.75">
      <c r="A12" s="43"/>
      <c r="B12" s="41" t="s">
        <v>1805</v>
      </c>
      <c r="C12" s="41"/>
      <c r="D12" s="41"/>
      <c r="E12" s="43">
        <v>228285002</v>
      </c>
      <c r="F12" s="44"/>
      <c r="G12" s="45">
        <v>0</v>
      </c>
      <c r="H12" s="46">
        <v>177.1</v>
      </c>
      <c r="I12" s="46">
        <f t="shared" si="0"/>
        <v>0</v>
      </c>
    </row>
    <row r="13" spans="1:9" ht="12.75">
      <c r="A13" s="43"/>
      <c r="B13" s="41" t="s">
        <v>1806</v>
      </c>
      <c r="C13" s="41"/>
      <c r="D13" s="41"/>
      <c r="E13" s="43">
        <v>249850001</v>
      </c>
      <c r="F13" s="44"/>
      <c r="G13" s="45">
        <v>0</v>
      </c>
      <c r="H13" s="46">
        <v>29.59</v>
      </c>
      <c r="I13" s="46">
        <f t="shared" si="0"/>
        <v>0</v>
      </c>
    </row>
    <row r="14" spans="1:9" ht="12.75">
      <c r="A14" s="43"/>
      <c r="B14" s="41" t="s">
        <v>1807</v>
      </c>
      <c r="C14" s="41"/>
      <c r="D14" s="41"/>
      <c r="E14" s="43">
        <v>242303001</v>
      </c>
      <c r="F14" s="44"/>
      <c r="G14" s="45">
        <v>0</v>
      </c>
      <c r="H14" s="46">
        <v>29.59</v>
      </c>
      <c r="I14" s="46">
        <f t="shared" si="0"/>
        <v>0</v>
      </c>
    </row>
    <row r="15" spans="1:9" ht="12.75">
      <c r="A15" s="43"/>
      <c r="B15" s="41" t="s">
        <v>1808</v>
      </c>
      <c r="C15" s="41"/>
      <c r="D15" s="41"/>
      <c r="E15" s="43">
        <v>242303003</v>
      </c>
      <c r="F15" s="44"/>
      <c r="G15" s="45">
        <v>0</v>
      </c>
      <c r="H15" s="46">
        <v>29.59</v>
      </c>
      <c r="I15" s="46">
        <f t="shared" si="0"/>
        <v>0</v>
      </c>
    </row>
    <row r="16" spans="1:9" ht="12.75">
      <c r="A16" s="43"/>
      <c r="B16" s="41" t="s">
        <v>1809</v>
      </c>
      <c r="C16" s="41"/>
      <c r="D16" s="41"/>
      <c r="E16" s="43">
        <v>227794001</v>
      </c>
      <c r="F16" s="44"/>
      <c r="G16" s="45">
        <v>0</v>
      </c>
      <c r="H16" s="46">
        <v>100.9</v>
      </c>
      <c r="I16" s="46">
        <f t="shared" si="0"/>
        <v>0</v>
      </c>
    </row>
    <row r="17" spans="1:9" ht="12.75">
      <c r="A17" s="43"/>
      <c r="B17" s="41" t="s">
        <v>1811</v>
      </c>
      <c r="C17" s="41"/>
      <c r="D17" s="41"/>
      <c r="E17" s="43">
        <v>242313001</v>
      </c>
      <c r="F17" s="44"/>
      <c r="G17" s="45">
        <v>0</v>
      </c>
      <c r="H17" s="46">
        <v>56.93</v>
      </c>
      <c r="I17" s="46">
        <f t="shared" si="0"/>
        <v>0</v>
      </c>
    </row>
    <row r="18" spans="1:9" ht="12.75">
      <c r="A18" s="43"/>
      <c r="B18" s="41" t="s">
        <v>1810</v>
      </c>
      <c r="C18" s="41"/>
      <c r="D18" s="41"/>
      <c r="E18" s="43">
        <v>243582001</v>
      </c>
      <c r="F18" s="44"/>
      <c r="G18" s="45">
        <v>0</v>
      </c>
      <c r="H18" s="46">
        <v>99.01</v>
      </c>
      <c r="I18" s="46">
        <f t="shared" si="0"/>
        <v>0</v>
      </c>
    </row>
    <row r="19" spans="1:9" ht="12.75">
      <c r="A19" s="43"/>
      <c r="B19" s="41" t="s">
        <v>1812</v>
      </c>
      <c r="C19" s="41"/>
      <c r="D19" s="41"/>
      <c r="E19" s="43">
        <v>243302002</v>
      </c>
      <c r="F19" s="44"/>
      <c r="G19" s="45">
        <v>0</v>
      </c>
      <c r="H19" s="46">
        <v>39.48</v>
      </c>
      <c r="I19" s="46">
        <f t="shared" si="0"/>
        <v>0</v>
      </c>
    </row>
    <row r="20" spans="1:9" ht="12.75">
      <c r="A20" s="43"/>
      <c r="B20" s="41" t="s">
        <v>1813</v>
      </c>
      <c r="C20" s="41"/>
      <c r="D20" s="41"/>
      <c r="E20" s="43">
        <v>243588001</v>
      </c>
      <c r="F20" s="44"/>
      <c r="G20" s="45">
        <v>0</v>
      </c>
      <c r="H20" s="46">
        <v>37.03</v>
      </c>
      <c r="I20" s="46">
        <f t="shared" si="0"/>
        <v>0</v>
      </c>
    </row>
    <row r="21" spans="1:9" ht="12.75">
      <c r="A21" s="43"/>
      <c r="B21" s="41" t="s">
        <v>1814</v>
      </c>
      <c r="C21" s="41"/>
      <c r="D21" s="41"/>
      <c r="E21" s="43">
        <v>243598001</v>
      </c>
      <c r="F21" s="44"/>
      <c r="G21" s="45">
        <v>0</v>
      </c>
      <c r="H21" s="46">
        <v>37.03</v>
      </c>
      <c r="I21" s="46">
        <f t="shared" si="0"/>
        <v>0</v>
      </c>
    </row>
    <row r="22" spans="1:9" ht="12.75">
      <c r="A22" s="43"/>
      <c r="B22" s="41" t="s">
        <v>1815</v>
      </c>
      <c r="C22" s="41"/>
      <c r="D22" s="41"/>
      <c r="E22" s="43">
        <v>243362003</v>
      </c>
      <c r="F22" s="44"/>
      <c r="G22" s="45">
        <v>0</v>
      </c>
      <c r="H22" s="46">
        <v>128.71</v>
      </c>
      <c r="I22" s="46">
        <f t="shared" si="0"/>
        <v>0</v>
      </c>
    </row>
    <row r="23" spans="1:9" ht="12.75">
      <c r="A23" s="43"/>
      <c r="B23" s="41" t="s">
        <v>1816</v>
      </c>
      <c r="C23" s="41"/>
      <c r="D23" s="41"/>
      <c r="E23" s="43">
        <v>242353001</v>
      </c>
      <c r="F23" s="44"/>
      <c r="G23" s="45">
        <v>0</v>
      </c>
      <c r="H23" s="46">
        <v>31.2</v>
      </c>
      <c r="I23" s="46">
        <f t="shared" si="0"/>
        <v>0</v>
      </c>
    </row>
    <row r="24" spans="1:9" ht="12.75">
      <c r="A24" s="43"/>
      <c r="B24" s="41" t="s">
        <v>1817</v>
      </c>
      <c r="C24" s="41"/>
      <c r="D24" s="41"/>
      <c r="E24" s="43">
        <v>242363001</v>
      </c>
      <c r="F24" s="44"/>
      <c r="G24" s="45">
        <v>0</v>
      </c>
      <c r="H24" s="46">
        <v>15.53</v>
      </c>
      <c r="I24" s="46">
        <f t="shared" si="0"/>
        <v>0</v>
      </c>
    </row>
    <row r="25" spans="1:9" ht="12.75">
      <c r="A25" s="43"/>
      <c r="B25" s="41" t="s">
        <v>1818</v>
      </c>
      <c r="C25" s="41"/>
      <c r="D25" s="41"/>
      <c r="E25" s="43">
        <v>242383001</v>
      </c>
      <c r="F25" s="44"/>
      <c r="G25" s="45">
        <v>0</v>
      </c>
      <c r="H25" s="46">
        <v>10.32</v>
      </c>
      <c r="I25" s="46">
        <f t="shared" si="0"/>
        <v>0</v>
      </c>
    </row>
    <row r="26" spans="1:9" ht="12.75">
      <c r="A26" s="43"/>
      <c r="B26" s="41" t="s">
        <v>1819</v>
      </c>
      <c r="C26" s="41"/>
      <c r="D26" s="41"/>
      <c r="E26" s="43">
        <v>242393001</v>
      </c>
      <c r="F26" s="44"/>
      <c r="G26" s="45">
        <v>0</v>
      </c>
      <c r="H26" s="46">
        <v>15.53</v>
      </c>
      <c r="I26" s="46">
        <f t="shared" si="0"/>
        <v>0</v>
      </c>
    </row>
    <row r="27" spans="1:9" ht="12.75">
      <c r="A27" s="43"/>
      <c r="B27" s="41" t="s">
        <v>1820</v>
      </c>
      <c r="C27" s="41"/>
      <c r="D27" s="41"/>
      <c r="E27" s="43">
        <v>242403001</v>
      </c>
      <c r="F27" s="44"/>
      <c r="G27" s="45">
        <v>0</v>
      </c>
      <c r="H27" s="46">
        <v>12.6</v>
      </c>
      <c r="I27" s="46">
        <f t="shared" si="0"/>
        <v>0</v>
      </c>
    </row>
    <row r="28" spans="1:9" ht="12.75">
      <c r="A28" s="43"/>
      <c r="B28" s="41" t="s">
        <v>1821</v>
      </c>
      <c r="C28" s="41"/>
      <c r="D28" s="41"/>
      <c r="E28" s="43">
        <v>242413001</v>
      </c>
      <c r="F28" s="44"/>
      <c r="G28" s="45">
        <v>0</v>
      </c>
      <c r="H28" s="46">
        <v>92.98</v>
      </c>
      <c r="I28" s="46">
        <f t="shared" si="0"/>
        <v>0</v>
      </c>
    </row>
    <row r="29" spans="1:9" ht="12.75">
      <c r="A29" s="43"/>
      <c r="B29" s="41" t="s">
        <v>1822</v>
      </c>
      <c r="C29" s="41"/>
      <c r="D29" s="41"/>
      <c r="E29" s="43">
        <v>352214001</v>
      </c>
      <c r="F29" s="44"/>
      <c r="G29" s="45">
        <v>0</v>
      </c>
      <c r="H29" s="46">
        <v>62.98</v>
      </c>
      <c r="I29" s="46">
        <f t="shared" si="0"/>
        <v>0</v>
      </c>
    </row>
    <row r="30" spans="1:9" ht="12.75">
      <c r="A30" s="43"/>
      <c r="B30" s="41" t="s">
        <v>1823</v>
      </c>
      <c r="C30" s="41"/>
      <c r="D30" s="41"/>
      <c r="E30" s="43">
        <v>243282001</v>
      </c>
      <c r="F30" s="44"/>
      <c r="G30" s="45">
        <v>0</v>
      </c>
      <c r="H30" s="46">
        <v>99.01</v>
      </c>
      <c r="I30" s="46">
        <f t="shared" si="0"/>
        <v>0</v>
      </c>
    </row>
    <row r="31" spans="1:9" ht="12.75">
      <c r="A31" s="43"/>
      <c r="B31" s="41" t="s">
        <v>736</v>
      </c>
      <c r="C31" s="41"/>
      <c r="D31" s="41"/>
      <c r="E31" s="43">
        <v>242453001</v>
      </c>
      <c r="F31" s="44"/>
      <c r="G31" s="45">
        <v>0</v>
      </c>
      <c r="H31" s="46">
        <v>35.78</v>
      </c>
      <c r="I31" s="46">
        <f t="shared" si="0"/>
        <v>0</v>
      </c>
    </row>
    <row r="32" spans="1:9" ht="12.75">
      <c r="A32" s="43"/>
      <c r="B32" s="41" t="s">
        <v>737</v>
      </c>
      <c r="C32" s="41"/>
      <c r="D32" s="41"/>
      <c r="E32" s="43">
        <v>243252001</v>
      </c>
      <c r="F32" s="44"/>
      <c r="G32" s="45">
        <v>0</v>
      </c>
      <c r="H32" s="46">
        <v>45</v>
      </c>
      <c r="I32" s="46">
        <f t="shared" si="0"/>
        <v>0</v>
      </c>
    </row>
    <row r="33" spans="1:9" ht="12.75">
      <c r="A33" s="43"/>
      <c r="B33" s="41" t="s">
        <v>738</v>
      </c>
      <c r="C33" s="41"/>
      <c r="D33" s="41"/>
      <c r="E33" s="43">
        <v>229195001</v>
      </c>
      <c r="F33" s="44"/>
      <c r="G33" s="45">
        <v>0</v>
      </c>
      <c r="H33" s="46">
        <v>6.14</v>
      </c>
      <c r="I33" s="46">
        <f t="shared" si="0"/>
        <v>0</v>
      </c>
    </row>
    <row r="34" spans="1:9" ht="12.75">
      <c r="A34" s="43"/>
      <c r="B34" s="41" t="s">
        <v>739</v>
      </c>
      <c r="C34" s="41"/>
      <c r="D34" s="41"/>
      <c r="E34" s="43">
        <v>229196001</v>
      </c>
      <c r="F34" s="44"/>
      <c r="G34" s="45">
        <v>0</v>
      </c>
      <c r="H34" s="46">
        <v>1.36</v>
      </c>
      <c r="I34" s="46">
        <f t="shared" si="0"/>
        <v>0</v>
      </c>
    </row>
    <row r="35" spans="1:9" ht="12.75">
      <c r="A35" s="43"/>
      <c r="B35" s="41" t="s">
        <v>740</v>
      </c>
      <c r="C35" s="41"/>
      <c r="D35" s="41"/>
      <c r="E35" s="43">
        <v>243352001</v>
      </c>
      <c r="F35" s="44"/>
      <c r="G35" s="45">
        <v>0</v>
      </c>
      <c r="H35" s="46">
        <v>19.85</v>
      </c>
      <c r="I35" s="46">
        <f t="shared" si="0"/>
        <v>0</v>
      </c>
    </row>
    <row r="36" spans="1:9" ht="12.75">
      <c r="A36" s="43"/>
      <c r="B36" s="41" t="s">
        <v>741</v>
      </c>
      <c r="C36" s="41"/>
      <c r="D36" s="41"/>
      <c r="E36" s="43">
        <v>242767001</v>
      </c>
      <c r="F36" s="44"/>
      <c r="G36" s="45">
        <v>0</v>
      </c>
      <c r="H36" s="46">
        <v>3.6</v>
      </c>
      <c r="I36" s="46">
        <f t="shared" si="0"/>
        <v>0</v>
      </c>
    </row>
    <row r="37" spans="1:9" ht="12.75">
      <c r="A37" s="43"/>
      <c r="B37" s="41" t="s">
        <v>742</v>
      </c>
      <c r="C37" s="41"/>
      <c r="D37" s="41"/>
      <c r="E37" s="43">
        <v>243578001</v>
      </c>
      <c r="F37" s="44"/>
      <c r="G37" s="45">
        <v>0</v>
      </c>
      <c r="H37" s="46">
        <v>1.31</v>
      </c>
      <c r="I37" s="46">
        <f t="shared" si="0"/>
        <v>0</v>
      </c>
    </row>
    <row r="38" spans="1:9" ht="12.75">
      <c r="A38" s="43"/>
      <c r="B38" s="41" t="s">
        <v>743</v>
      </c>
      <c r="C38" s="41"/>
      <c r="D38" s="41"/>
      <c r="E38" s="43">
        <v>243472001</v>
      </c>
      <c r="F38" s="44"/>
      <c r="G38" s="45">
        <v>0</v>
      </c>
      <c r="H38" s="46">
        <v>16.51</v>
      </c>
      <c r="I38" s="46">
        <f t="shared" si="0"/>
        <v>0</v>
      </c>
    </row>
    <row r="39" spans="1:9" ht="12.75">
      <c r="A39" s="43"/>
      <c r="B39" s="41" t="s">
        <v>746</v>
      </c>
      <c r="C39" s="41"/>
      <c r="D39" s="41"/>
      <c r="E39" s="43">
        <v>249810002</v>
      </c>
      <c r="F39" s="44"/>
      <c r="G39" s="45">
        <v>0</v>
      </c>
      <c r="H39" s="46">
        <v>89.95</v>
      </c>
      <c r="I39" s="46">
        <f t="shared" si="0"/>
        <v>0</v>
      </c>
    </row>
    <row r="40" spans="1:9" ht="12.75">
      <c r="A40" s="43"/>
      <c r="B40" s="41" t="s">
        <v>744</v>
      </c>
      <c r="C40" s="41"/>
      <c r="D40" s="41"/>
      <c r="E40" s="43">
        <v>243558002</v>
      </c>
      <c r="F40" s="44"/>
      <c r="G40" s="45">
        <v>0</v>
      </c>
      <c r="H40" s="46">
        <v>11.21</v>
      </c>
      <c r="I40" s="46">
        <f t="shared" si="0"/>
        <v>0</v>
      </c>
    </row>
    <row r="41" spans="1:9" ht="12.75">
      <c r="A41" s="43"/>
      <c r="B41" s="41" t="s">
        <v>745</v>
      </c>
      <c r="C41" s="41"/>
      <c r="D41" s="41"/>
      <c r="E41" s="43">
        <v>210849001</v>
      </c>
      <c r="F41" s="44"/>
      <c r="G41" s="45">
        <v>0</v>
      </c>
      <c r="H41" s="46">
        <v>19.01</v>
      </c>
      <c r="I41" s="46">
        <f t="shared" si="0"/>
        <v>0</v>
      </c>
    </row>
    <row r="42" spans="1:9" ht="12.75">
      <c r="A42" s="43"/>
      <c r="B42" s="41" t="s">
        <v>747</v>
      </c>
      <c r="C42" s="41"/>
      <c r="D42" s="41"/>
      <c r="E42" s="43">
        <v>242493001</v>
      </c>
      <c r="F42" s="44"/>
      <c r="G42" s="45">
        <v>0</v>
      </c>
      <c r="H42" s="46">
        <v>15.05</v>
      </c>
      <c r="I42" s="46">
        <f t="shared" si="0"/>
        <v>0</v>
      </c>
    </row>
    <row r="43" spans="1:9" ht="12.75">
      <c r="A43" s="43"/>
      <c r="B43" s="41" t="s">
        <v>748</v>
      </c>
      <c r="C43" s="41"/>
      <c r="D43" s="41"/>
      <c r="E43" s="43">
        <v>243572001</v>
      </c>
      <c r="F43" s="44"/>
      <c r="G43" s="45">
        <v>0</v>
      </c>
      <c r="H43" s="46">
        <v>21.86</v>
      </c>
      <c r="I43" s="46">
        <f t="shared" si="0"/>
        <v>0</v>
      </c>
    </row>
    <row r="44" spans="1:9" ht="12.75">
      <c r="A44" s="43"/>
      <c r="B44" s="41" t="s">
        <v>749</v>
      </c>
      <c r="C44" s="41"/>
      <c r="D44" s="41"/>
      <c r="E44" s="43">
        <v>243562001</v>
      </c>
      <c r="F44" s="44"/>
      <c r="G44" s="45">
        <v>0</v>
      </c>
      <c r="H44" s="46">
        <v>124.02</v>
      </c>
      <c r="I44" s="46">
        <f t="shared" si="0"/>
        <v>0</v>
      </c>
    </row>
    <row r="45" spans="1:9" ht="12.75">
      <c r="A45" s="43"/>
      <c r="B45" s="41" t="s">
        <v>750</v>
      </c>
      <c r="C45" s="41"/>
      <c r="D45" s="41"/>
      <c r="E45" s="43">
        <v>243542001</v>
      </c>
      <c r="F45" s="44"/>
      <c r="G45" s="45">
        <v>0</v>
      </c>
      <c r="H45" s="46">
        <v>347.1</v>
      </c>
      <c r="I45" s="46">
        <f t="shared" si="0"/>
        <v>0</v>
      </c>
    </row>
    <row r="46" spans="1:9" ht="12.75">
      <c r="A46" s="43"/>
      <c r="B46" s="41" t="s">
        <v>751</v>
      </c>
      <c r="C46" s="41"/>
      <c r="D46" s="41"/>
      <c r="E46" s="43">
        <v>249900002</v>
      </c>
      <c r="F46" s="44"/>
      <c r="G46" s="45">
        <v>0</v>
      </c>
      <c r="H46" s="46">
        <v>176.52</v>
      </c>
      <c r="I46" s="46">
        <f t="shared" si="0"/>
        <v>0</v>
      </c>
    </row>
    <row r="47" spans="1:9" ht="12.75">
      <c r="A47" s="43"/>
      <c r="B47" s="41" t="s">
        <v>1612</v>
      </c>
      <c r="C47" s="41"/>
      <c r="D47" s="41"/>
      <c r="E47" s="43">
        <v>352215001</v>
      </c>
      <c r="F47" s="44"/>
      <c r="G47" s="45">
        <v>0</v>
      </c>
      <c r="H47" s="46">
        <v>76.04</v>
      </c>
      <c r="I47" s="46">
        <f t="shared" si="0"/>
        <v>0</v>
      </c>
    </row>
    <row r="48" spans="1:9" ht="12.75">
      <c r="A48" s="43"/>
      <c r="B48" s="41" t="s">
        <v>1613</v>
      </c>
      <c r="C48" s="41"/>
      <c r="D48" s="41"/>
      <c r="E48" s="43">
        <v>211166001</v>
      </c>
      <c r="F48" s="44"/>
      <c r="G48" s="45">
        <v>0</v>
      </c>
      <c r="H48" s="46">
        <v>76.04</v>
      </c>
      <c r="I48" s="46">
        <f t="shared" si="0"/>
        <v>0</v>
      </c>
    </row>
    <row r="49" spans="1:9" ht="12.75">
      <c r="A49" s="43"/>
      <c r="B49" s="41" t="s">
        <v>1614</v>
      </c>
      <c r="C49" s="41"/>
      <c r="D49" s="41"/>
      <c r="E49" s="43">
        <v>243552001</v>
      </c>
      <c r="F49" s="44"/>
      <c r="G49" s="45">
        <v>0</v>
      </c>
      <c r="H49" s="46">
        <v>155.89</v>
      </c>
      <c r="I49" s="46">
        <f t="shared" si="0"/>
        <v>0</v>
      </c>
    </row>
    <row r="50" spans="1:9" ht="12.75">
      <c r="A50" s="43"/>
      <c r="B50" s="41" t="s">
        <v>1615</v>
      </c>
      <c r="C50" s="41"/>
      <c r="D50" s="41"/>
      <c r="E50" s="43">
        <v>243412001</v>
      </c>
      <c r="F50" s="44"/>
      <c r="G50" s="45">
        <v>0</v>
      </c>
      <c r="H50" s="46">
        <v>30.7</v>
      </c>
      <c r="I50" s="46">
        <f t="shared" si="0"/>
        <v>0</v>
      </c>
    </row>
    <row r="51" spans="1:9" ht="12.75">
      <c r="A51" s="43"/>
      <c r="B51" s="41" t="s">
        <v>1616</v>
      </c>
      <c r="C51" s="41"/>
      <c r="D51" s="41"/>
      <c r="E51" s="43">
        <v>243538001</v>
      </c>
      <c r="F51" s="44"/>
      <c r="G51" s="45">
        <v>0</v>
      </c>
      <c r="H51" s="46">
        <v>30.7</v>
      </c>
      <c r="I51" s="46">
        <f t="shared" si="0"/>
        <v>0</v>
      </c>
    </row>
    <row r="52" spans="1:9" ht="12.75">
      <c r="A52" s="43"/>
      <c r="B52" s="41" t="s">
        <v>1617</v>
      </c>
      <c r="C52" s="41"/>
      <c r="D52" s="41"/>
      <c r="E52" s="43">
        <v>243548001</v>
      </c>
      <c r="F52" s="44"/>
      <c r="G52" s="45">
        <v>0</v>
      </c>
      <c r="H52" s="46">
        <v>30.7</v>
      </c>
      <c r="I52" s="46">
        <f t="shared" si="0"/>
        <v>0</v>
      </c>
    </row>
    <row r="53" spans="1:9" ht="12.75">
      <c r="A53" s="43"/>
      <c r="B53" s="41" t="s">
        <v>1618</v>
      </c>
      <c r="C53" s="41"/>
      <c r="D53" s="41"/>
      <c r="E53" s="43">
        <v>243382001</v>
      </c>
      <c r="F53" s="44"/>
      <c r="G53" s="45">
        <v>0</v>
      </c>
      <c r="H53" s="46">
        <v>46.21</v>
      </c>
      <c r="I53" s="46">
        <f t="shared" si="0"/>
        <v>0</v>
      </c>
    </row>
    <row r="54" spans="1:9" ht="12.75">
      <c r="A54" s="43"/>
      <c r="B54" s="41" t="s">
        <v>1619</v>
      </c>
      <c r="C54" s="41"/>
      <c r="D54" s="41"/>
      <c r="E54" s="43">
        <v>248797001</v>
      </c>
      <c r="F54" s="44"/>
      <c r="G54" s="45">
        <v>0</v>
      </c>
      <c r="H54" s="46">
        <v>143.28</v>
      </c>
      <c r="I54" s="46">
        <f t="shared" si="0"/>
        <v>0</v>
      </c>
    </row>
    <row r="55" spans="1:9" ht="12.75">
      <c r="A55" s="43"/>
      <c r="B55" s="41" t="s">
        <v>1620</v>
      </c>
      <c r="C55" s="41"/>
      <c r="D55" s="41"/>
      <c r="E55" s="43">
        <v>243392001</v>
      </c>
      <c r="F55" s="44"/>
      <c r="G55" s="45">
        <v>0</v>
      </c>
      <c r="H55" s="46">
        <v>52.02</v>
      </c>
      <c r="I55" s="46">
        <f t="shared" si="0"/>
        <v>0</v>
      </c>
    </row>
    <row r="56" spans="1:9" ht="12.75">
      <c r="A56" s="43"/>
      <c r="B56" s="41" t="s">
        <v>1621</v>
      </c>
      <c r="C56" s="41"/>
      <c r="D56" s="41"/>
      <c r="E56" s="43">
        <v>211012001</v>
      </c>
      <c r="F56" s="44"/>
      <c r="G56" s="45">
        <v>0</v>
      </c>
      <c r="H56" s="46">
        <v>206.7</v>
      </c>
      <c r="I56" s="46">
        <f t="shared" si="0"/>
        <v>0</v>
      </c>
    </row>
    <row r="57" spans="1:9" ht="12.75">
      <c r="A57" s="43"/>
      <c r="B57" s="41" t="s">
        <v>1622</v>
      </c>
      <c r="C57" s="41"/>
      <c r="D57" s="41"/>
      <c r="E57" s="43">
        <v>211016001</v>
      </c>
      <c r="F57" s="44"/>
      <c r="G57" s="45">
        <v>0</v>
      </c>
      <c r="H57" s="46">
        <v>271.97</v>
      </c>
      <c r="I57" s="46">
        <f t="shared" si="0"/>
        <v>0</v>
      </c>
    </row>
    <row r="58" spans="1:9" ht="12.75">
      <c r="A58" s="43"/>
      <c r="B58" s="41" t="s">
        <v>1623</v>
      </c>
      <c r="C58" s="41"/>
      <c r="D58" s="41"/>
      <c r="E58" s="43">
        <v>243422001</v>
      </c>
      <c r="F58" s="44"/>
      <c r="G58" s="45">
        <v>0</v>
      </c>
      <c r="H58" s="46">
        <v>11.66</v>
      </c>
      <c r="I58" s="46">
        <f t="shared" si="0"/>
        <v>0</v>
      </c>
    </row>
  </sheetData>
  <sheetProtection/>
  <autoFilter ref="A1:I58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3"/>
  <sheetViews>
    <sheetView view="pageBreakPreview" zoomScaleSheetLayoutView="100" zoomScalePageLayoutView="0" workbookViewId="0" topLeftCell="A19">
      <selection activeCell="E14" sqref="E14"/>
    </sheetView>
  </sheetViews>
  <sheetFormatPr defaultColWidth="9.140625" defaultRowHeight="12.75"/>
  <cols>
    <col min="1" max="1" width="9.28125" style="0" customWidth="1"/>
    <col min="2" max="2" width="60.8515625" style="0" customWidth="1"/>
    <col min="3" max="3" width="11.8515625" style="0" customWidth="1"/>
    <col min="4" max="4" width="12.00390625" style="0" hidden="1" customWidth="1"/>
    <col min="5" max="5" width="8.140625" style="0" customWidth="1"/>
    <col min="6" max="6" width="7.8515625" style="0" customWidth="1"/>
    <col min="7" max="7" width="9.7109375" style="0" customWidth="1"/>
  </cols>
  <sheetData>
    <row r="1" spans="1:7" ht="26.25" thickBot="1">
      <c r="A1" s="173" t="s">
        <v>1877</v>
      </c>
      <c r="B1" s="3" t="s">
        <v>1861</v>
      </c>
      <c r="C1" s="171" t="s">
        <v>1184</v>
      </c>
      <c r="D1" s="170" t="s">
        <v>1081</v>
      </c>
      <c r="E1" s="172" t="s">
        <v>1878</v>
      </c>
      <c r="F1" s="180" t="s">
        <v>1879</v>
      </c>
      <c r="G1" s="180" t="s">
        <v>1880</v>
      </c>
    </row>
    <row r="2" spans="1:7" ht="12.75">
      <c r="A2" s="62"/>
      <c r="B2" s="63" t="s">
        <v>1624</v>
      </c>
      <c r="C2" s="62">
        <v>228396001</v>
      </c>
      <c r="D2" s="64"/>
      <c r="E2" s="65">
        <v>0</v>
      </c>
      <c r="F2" s="66">
        <v>175.32</v>
      </c>
      <c r="G2" s="66">
        <f>F2*E2</f>
        <v>0</v>
      </c>
    </row>
    <row r="3" spans="1:7" ht="12.75">
      <c r="A3" s="62"/>
      <c r="B3" s="63" t="s">
        <v>1625</v>
      </c>
      <c r="C3" s="62">
        <v>244621001</v>
      </c>
      <c r="D3" s="64"/>
      <c r="E3" s="65">
        <v>0</v>
      </c>
      <c r="F3" s="66">
        <v>253.2</v>
      </c>
      <c r="G3" s="66">
        <f aca="true" t="shared" si="0" ref="G3:G66">F3*E3</f>
        <v>0</v>
      </c>
    </row>
    <row r="4" spans="1:7" ht="12.75">
      <c r="A4" s="62"/>
      <c r="B4" s="63" t="s">
        <v>1626</v>
      </c>
      <c r="C4" s="62">
        <v>137764005</v>
      </c>
      <c r="D4" s="64"/>
      <c r="E4" s="65">
        <v>0</v>
      </c>
      <c r="F4" s="66">
        <v>525.72</v>
      </c>
      <c r="G4" s="66">
        <f t="shared" si="0"/>
        <v>0</v>
      </c>
    </row>
    <row r="5" spans="1:7" ht="12.75">
      <c r="A5" s="62"/>
      <c r="B5" s="63" t="s">
        <v>1627</v>
      </c>
      <c r="C5" s="62">
        <v>137934003</v>
      </c>
      <c r="D5" s="64"/>
      <c r="E5" s="65">
        <v>0</v>
      </c>
      <c r="F5" s="66">
        <v>238.8</v>
      </c>
      <c r="G5" s="66">
        <f t="shared" si="0"/>
        <v>0</v>
      </c>
    </row>
    <row r="6" spans="1:7" ht="12.75">
      <c r="A6" s="62"/>
      <c r="B6" s="63" t="s">
        <v>1628</v>
      </c>
      <c r="C6" s="62">
        <v>227974001</v>
      </c>
      <c r="D6" s="64"/>
      <c r="E6" s="65">
        <v>0</v>
      </c>
      <c r="F6" s="66">
        <v>1421.04</v>
      </c>
      <c r="G6" s="66">
        <f t="shared" si="0"/>
        <v>0</v>
      </c>
    </row>
    <row r="7" spans="1:7" ht="12.75">
      <c r="A7" s="62"/>
      <c r="B7" s="63" t="s">
        <v>326</v>
      </c>
      <c r="C7" s="62">
        <v>222224001</v>
      </c>
      <c r="D7" s="64"/>
      <c r="E7" s="65">
        <v>0</v>
      </c>
      <c r="F7" s="66">
        <v>129.12</v>
      </c>
      <c r="G7" s="66">
        <f t="shared" si="0"/>
        <v>0</v>
      </c>
    </row>
    <row r="8" spans="1:7" ht="12.75">
      <c r="A8" s="62"/>
      <c r="B8" s="63" t="s">
        <v>327</v>
      </c>
      <c r="C8" s="62">
        <v>268620005</v>
      </c>
      <c r="D8" s="64"/>
      <c r="E8" s="65">
        <v>0</v>
      </c>
      <c r="F8" s="66">
        <v>973.2</v>
      </c>
      <c r="G8" s="66">
        <f t="shared" si="0"/>
        <v>0</v>
      </c>
    </row>
    <row r="9" spans="1:7" ht="12.75">
      <c r="A9" s="62"/>
      <c r="B9" s="63" t="s">
        <v>328</v>
      </c>
      <c r="C9" s="62">
        <v>248391005</v>
      </c>
      <c r="D9" s="64"/>
      <c r="E9" s="65">
        <v>0</v>
      </c>
      <c r="F9" s="66">
        <v>1900.08</v>
      </c>
      <c r="G9" s="66">
        <f t="shared" si="0"/>
        <v>0</v>
      </c>
    </row>
    <row r="10" spans="1:7" ht="12.75">
      <c r="A10" s="62"/>
      <c r="B10" s="63" t="s">
        <v>329</v>
      </c>
      <c r="C10" s="62">
        <v>248381005</v>
      </c>
      <c r="D10" s="64"/>
      <c r="E10" s="65">
        <v>0</v>
      </c>
      <c r="F10" s="66">
        <v>1900.08</v>
      </c>
      <c r="G10" s="66">
        <f t="shared" si="0"/>
        <v>0</v>
      </c>
    </row>
    <row r="11" spans="1:7" ht="12.75">
      <c r="A11" s="62"/>
      <c r="B11" s="63" t="s">
        <v>330</v>
      </c>
      <c r="C11" s="62">
        <v>247584001</v>
      </c>
      <c r="D11" s="64"/>
      <c r="E11" s="65">
        <v>0</v>
      </c>
      <c r="F11" s="66">
        <v>166.44</v>
      </c>
      <c r="G11" s="66">
        <f t="shared" si="0"/>
        <v>0</v>
      </c>
    </row>
    <row r="12" spans="1:7" ht="12.75">
      <c r="A12" s="62"/>
      <c r="B12" s="63" t="s">
        <v>331</v>
      </c>
      <c r="C12" s="62">
        <v>137283001</v>
      </c>
      <c r="D12" s="64"/>
      <c r="E12" s="65">
        <v>0</v>
      </c>
      <c r="F12" s="66">
        <v>282.36</v>
      </c>
      <c r="G12" s="66">
        <f t="shared" si="0"/>
        <v>0</v>
      </c>
    </row>
    <row r="13" spans="1:7" ht="12.75">
      <c r="A13" s="62"/>
      <c r="B13" s="63" t="s">
        <v>332</v>
      </c>
      <c r="C13" s="62">
        <v>138122001</v>
      </c>
      <c r="D13" s="64"/>
      <c r="E13" s="65">
        <v>0</v>
      </c>
      <c r="F13" s="66">
        <v>390.48</v>
      </c>
      <c r="G13" s="66">
        <f t="shared" si="0"/>
        <v>0</v>
      </c>
    </row>
    <row r="14" spans="1:7" ht="12.75">
      <c r="A14" s="62"/>
      <c r="B14" s="63" t="s">
        <v>333</v>
      </c>
      <c r="C14" s="62">
        <v>201803001</v>
      </c>
      <c r="D14" s="64"/>
      <c r="E14" s="65">
        <v>0</v>
      </c>
      <c r="F14" s="66">
        <v>390.48</v>
      </c>
      <c r="G14" s="66">
        <f t="shared" si="0"/>
        <v>0</v>
      </c>
    </row>
    <row r="15" spans="1:7" ht="12.75">
      <c r="A15" s="62"/>
      <c r="B15" s="63" t="s">
        <v>334</v>
      </c>
      <c r="C15" s="62">
        <v>247524003</v>
      </c>
      <c r="D15" s="64"/>
      <c r="E15" s="65">
        <v>0</v>
      </c>
      <c r="F15" s="66">
        <v>238.8</v>
      </c>
      <c r="G15" s="66">
        <f t="shared" si="0"/>
        <v>0</v>
      </c>
    </row>
    <row r="16" spans="1:7" ht="12.75">
      <c r="A16" s="62"/>
      <c r="B16" s="63" t="s">
        <v>335</v>
      </c>
      <c r="C16" s="62">
        <v>137744001</v>
      </c>
      <c r="D16" s="64"/>
      <c r="E16" s="65">
        <v>0</v>
      </c>
      <c r="F16" s="66">
        <v>94.2</v>
      </c>
      <c r="G16" s="66">
        <f t="shared" si="0"/>
        <v>0</v>
      </c>
    </row>
    <row r="17" spans="1:7" ht="12.75">
      <c r="A17" s="62"/>
      <c r="B17" s="63" t="s">
        <v>336</v>
      </c>
      <c r="C17" s="62">
        <v>137754001</v>
      </c>
      <c r="D17" s="64"/>
      <c r="E17" s="65">
        <v>0</v>
      </c>
      <c r="F17" s="66">
        <v>94.2</v>
      </c>
      <c r="G17" s="66">
        <f t="shared" si="0"/>
        <v>0</v>
      </c>
    </row>
    <row r="18" spans="1:7" ht="12.75">
      <c r="A18" s="62"/>
      <c r="B18" s="63" t="s">
        <v>337</v>
      </c>
      <c r="C18" s="62">
        <v>137364001</v>
      </c>
      <c r="D18" s="64"/>
      <c r="E18" s="65">
        <v>0</v>
      </c>
      <c r="F18" s="66">
        <v>101.28</v>
      </c>
      <c r="G18" s="66">
        <f t="shared" si="0"/>
        <v>0</v>
      </c>
    </row>
    <row r="19" spans="1:7" ht="12.75">
      <c r="A19" s="62"/>
      <c r="B19" s="63" t="s">
        <v>338</v>
      </c>
      <c r="C19" s="62">
        <v>201798001</v>
      </c>
      <c r="D19" s="64"/>
      <c r="E19" s="65">
        <v>0</v>
      </c>
      <c r="F19" s="66">
        <v>123</v>
      </c>
      <c r="G19" s="66">
        <f t="shared" si="0"/>
        <v>0</v>
      </c>
    </row>
    <row r="20" spans="1:7" ht="12.75">
      <c r="A20" s="62"/>
      <c r="B20" s="63" t="s">
        <v>339</v>
      </c>
      <c r="C20" s="62">
        <v>139361002</v>
      </c>
      <c r="D20" s="64"/>
      <c r="E20" s="65">
        <v>0</v>
      </c>
      <c r="F20" s="66">
        <v>108.72</v>
      </c>
      <c r="G20" s="66">
        <f t="shared" si="0"/>
        <v>0</v>
      </c>
    </row>
    <row r="21" spans="1:7" ht="12.75">
      <c r="A21" s="62"/>
      <c r="B21" s="63" t="s">
        <v>340</v>
      </c>
      <c r="C21" s="62">
        <v>259049002</v>
      </c>
      <c r="D21" s="64"/>
      <c r="E21" s="65">
        <v>0</v>
      </c>
      <c r="F21" s="66">
        <v>108.72</v>
      </c>
      <c r="G21" s="66">
        <f t="shared" si="0"/>
        <v>0</v>
      </c>
    </row>
    <row r="22" spans="1:7" ht="12.75">
      <c r="A22" s="62"/>
      <c r="B22" s="63" t="s">
        <v>341</v>
      </c>
      <c r="C22" s="62">
        <v>257259002</v>
      </c>
      <c r="D22" s="64"/>
      <c r="E22" s="65">
        <v>0</v>
      </c>
      <c r="F22" s="66">
        <v>137.64</v>
      </c>
      <c r="G22" s="66">
        <f t="shared" si="0"/>
        <v>0</v>
      </c>
    </row>
    <row r="23" spans="1:7" ht="12.75">
      <c r="A23" s="62"/>
      <c r="B23" s="63" t="s">
        <v>342</v>
      </c>
      <c r="C23" s="62">
        <v>201801001</v>
      </c>
      <c r="D23" s="64"/>
      <c r="E23" s="65">
        <v>0</v>
      </c>
      <c r="F23" s="66">
        <v>166.44</v>
      </c>
      <c r="G23" s="66">
        <f t="shared" si="0"/>
        <v>0</v>
      </c>
    </row>
    <row r="24" spans="1:7" ht="12.75">
      <c r="A24" s="62"/>
      <c r="B24" s="63" t="s">
        <v>343</v>
      </c>
      <c r="C24" s="62">
        <v>139602001</v>
      </c>
      <c r="D24" s="64"/>
      <c r="E24" s="65">
        <v>0</v>
      </c>
      <c r="F24" s="66">
        <v>54.96</v>
      </c>
      <c r="G24" s="66">
        <f t="shared" si="0"/>
        <v>0</v>
      </c>
    </row>
    <row r="25" spans="1:7" ht="12.75">
      <c r="A25" s="62"/>
      <c r="B25" s="63" t="s">
        <v>344</v>
      </c>
      <c r="C25" s="62">
        <v>139612001</v>
      </c>
      <c r="D25" s="64"/>
      <c r="E25" s="65">
        <v>0</v>
      </c>
      <c r="F25" s="66">
        <v>54.96</v>
      </c>
      <c r="G25" s="66">
        <f t="shared" si="0"/>
        <v>0</v>
      </c>
    </row>
    <row r="26" spans="1:7" ht="12.75">
      <c r="A26" s="62"/>
      <c r="B26" s="63" t="s">
        <v>345</v>
      </c>
      <c r="C26" s="62">
        <v>139622001</v>
      </c>
      <c r="D26" s="64"/>
      <c r="E26" s="65">
        <v>0</v>
      </c>
      <c r="F26" s="66">
        <v>54.96</v>
      </c>
      <c r="G26" s="66">
        <f t="shared" si="0"/>
        <v>0</v>
      </c>
    </row>
    <row r="27" spans="1:7" ht="12.75">
      <c r="A27" s="62"/>
      <c r="B27" s="63" t="s">
        <v>346</v>
      </c>
      <c r="C27" s="62">
        <v>139632001</v>
      </c>
      <c r="D27" s="64"/>
      <c r="E27" s="65">
        <v>0</v>
      </c>
      <c r="F27" s="66">
        <v>54.96</v>
      </c>
      <c r="G27" s="66">
        <f t="shared" si="0"/>
        <v>0</v>
      </c>
    </row>
    <row r="28" spans="1:7" ht="12.75">
      <c r="A28" s="62"/>
      <c r="B28" s="63" t="s">
        <v>347</v>
      </c>
      <c r="C28" s="62">
        <v>139642001</v>
      </c>
      <c r="D28" s="64"/>
      <c r="E28" s="65">
        <v>0</v>
      </c>
      <c r="F28" s="66">
        <v>54.96</v>
      </c>
      <c r="G28" s="66">
        <f t="shared" si="0"/>
        <v>0</v>
      </c>
    </row>
    <row r="29" spans="1:7" ht="12.75">
      <c r="A29" s="62"/>
      <c r="B29" s="63" t="s">
        <v>348</v>
      </c>
      <c r="C29" s="62">
        <v>139652001</v>
      </c>
      <c r="D29" s="64"/>
      <c r="E29" s="65">
        <v>0</v>
      </c>
      <c r="F29" s="66">
        <v>54.96</v>
      </c>
      <c r="G29" s="66">
        <f t="shared" si="0"/>
        <v>0</v>
      </c>
    </row>
    <row r="30" spans="1:7" ht="12.75">
      <c r="A30" s="62"/>
      <c r="B30" s="63" t="s">
        <v>349</v>
      </c>
      <c r="C30" s="62">
        <v>139662001</v>
      </c>
      <c r="D30" s="64"/>
      <c r="E30" s="65">
        <v>0</v>
      </c>
      <c r="F30" s="66">
        <v>54.96</v>
      </c>
      <c r="G30" s="66">
        <f t="shared" si="0"/>
        <v>0</v>
      </c>
    </row>
    <row r="31" spans="1:7" ht="12.75">
      <c r="A31" s="62"/>
      <c r="B31" s="63" t="s">
        <v>350</v>
      </c>
      <c r="C31" s="62">
        <v>137193001</v>
      </c>
      <c r="D31" s="64"/>
      <c r="E31" s="65">
        <v>0</v>
      </c>
      <c r="F31" s="66">
        <v>54.96</v>
      </c>
      <c r="G31" s="66">
        <f t="shared" si="0"/>
        <v>0</v>
      </c>
    </row>
    <row r="32" spans="1:7" ht="12.75">
      <c r="A32" s="62"/>
      <c r="B32" s="63" t="s">
        <v>351</v>
      </c>
      <c r="C32" s="62">
        <v>247514001</v>
      </c>
      <c r="D32" s="64"/>
      <c r="E32" s="65">
        <v>0</v>
      </c>
      <c r="F32" s="66">
        <v>108.72</v>
      </c>
      <c r="G32" s="66">
        <f t="shared" si="0"/>
        <v>0</v>
      </c>
    </row>
    <row r="33" spans="1:7" ht="12.75">
      <c r="A33" s="62"/>
      <c r="B33" s="63" t="s">
        <v>352</v>
      </c>
      <c r="C33" s="62">
        <v>244571001</v>
      </c>
      <c r="D33" s="64"/>
      <c r="E33" s="65">
        <v>0</v>
      </c>
      <c r="F33" s="66">
        <v>60.72</v>
      </c>
      <c r="G33" s="66">
        <f t="shared" si="0"/>
        <v>0</v>
      </c>
    </row>
    <row r="34" spans="1:7" ht="12.75">
      <c r="A34" s="62"/>
      <c r="B34" s="63" t="s">
        <v>353</v>
      </c>
      <c r="C34" s="62">
        <v>244581001</v>
      </c>
      <c r="D34" s="64"/>
      <c r="E34" s="65">
        <v>0</v>
      </c>
      <c r="F34" s="66">
        <v>60.72</v>
      </c>
      <c r="G34" s="66">
        <f t="shared" si="0"/>
        <v>0</v>
      </c>
    </row>
    <row r="35" spans="1:7" ht="12.75">
      <c r="A35" s="62"/>
      <c r="B35" s="63" t="s">
        <v>354</v>
      </c>
      <c r="C35" s="62">
        <v>244591001</v>
      </c>
      <c r="D35" s="64"/>
      <c r="E35" s="65">
        <v>0</v>
      </c>
      <c r="F35" s="66">
        <v>60.72</v>
      </c>
      <c r="G35" s="66">
        <f t="shared" si="0"/>
        <v>0</v>
      </c>
    </row>
    <row r="36" spans="1:7" ht="12.75">
      <c r="A36" s="62"/>
      <c r="B36" s="63" t="s">
        <v>355</v>
      </c>
      <c r="C36" s="62">
        <v>244601001</v>
      </c>
      <c r="D36" s="64"/>
      <c r="E36" s="65">
        <v>0</v>
      </c>
      <c r="F36" s="66">
        <v>60.72</v>
      </c>
      <c r="G36" s="66">
        <f t="shared" si="0"/>
        <v>0</v>
      </c>
    </row>
    <row r="37" spans="1:7" ht="12.75">
      <c r="A37" s="62"/>
      <c r="B37" s="63" t="s">
        <v>356</v>
      </c>
      <c r="C37" s="62">
        <v>139592001</v>
      </c>
      <c r="D37" s="64"/>
      <c r="E37" s="65">
        <v>0</v>
      </c>
      <c r="F37" s="66">
        <v>151.92</v>
      </c>
      <c r="G37" s="66">
        <f t="shared" si="0"/>
        <v>0</v>
      </c>
    </row>
    <row r="38" spans="1:7" ht="12.75">
      <c r="A38" s="62"/>
      <c r="B38" s="63" t="s">
        <v>357</v>
      </c>
      <c r="C38" s="62">
        <v>247504001</v>
      </c>
      <c r="D38" s="64"/>
      <c r="E38" s="65">
        <v>0</v>
      </c>
      <c r="F38" s="66">
        <v>115.8</v>
      </c>
      <c r="G38" s="66">
        <f t="shared" si="0"/>
        <v>0</v>
      </c>
    </row>
    <row r="39" spans="1:7" ht="12.75">
      <c r="A39" s="62"/>
      <c r="B39" s="63" t="s">
        <v>358</v>
      </c>
      <c r="C39" s="62">
        <v>247644001</v>
      </c>
      <c r="D39" s="64"/>
      <c r="E39" s="65">
        <v>0</v>
      </c>
      <c r="F39" s="66">
        <v>267.6</v>
      </c>
      <c r="G39" s="66">
        <f t="shared" si="0"/>
        <v>0</v>
      </c>
    </row>
    <row r="40" spans="1:7" ht="12.75">
      <c r="A40" s="62"/>
      <c r="B40" s="63" t="s">
        <v>359</v>
      </c>
      <c r="C40" s="62">
        <v>268764001</v>
      </c>
      <c r="D40" s="64"/>
      <c r="E40" s="65">
        <v>0</v>
      </c>
      <c r="F40" s="66">
        <v>98.52</v>
      </c>
      <c r="G40" s="66">
        <f t="shared" si="0"/>
        <v>0</v>
      </c>
    </row>
    <row r="41" spans="1:7" ht="12.75">
      <c r="A41" s="62"/>
      <c r="B41" s="63" t="s">
        <v>360</v>
      </c>
      <c r="C41" s="62">
        <v>138323001</v>
      </c>
      <c r="D41" s="64"/>
      <c r="E41" s="65">
        <v>0</v>
      </c>
      <c r="F41" s="66">
        <v>267.6</v>
      </c>
      <c r="G41" s="66">
        <f t="shared" si="0"/>
        <v>0</v>
      </c>
    </row>
    <row r="42" spans="1:7" ht="12.75">
      <c r="A42" s="62"/>
      <c r="B42" s="63" t="s">
        <v>361</v>
      </c>
      <c r="C42" s="62">
        <v>244611001</v>
      </c>
      <c r="D42" s="64"/>
      <c r="E42" s="65">
        <v>0</v>
      </c>
      <c r="F42" s="66">
        <v>267.6</v>
      </c>
      <c r="G42" s="66">
        <f t="shared" si="0"/>
        <v>0</v>
      </c>
    </row>
    <row r="43" spans="1:7" ht="12.75">
      <c r="A43" s="62"/>
      <c r="B43" s="63" t="s">
        <v>362</v>
      </c>
      <c r="C43" s="62">
        <v>137495002</v>
      </c>
      <c r="D43" s="64"/>
      <c r="E43" s="65">
        <v>0</v>
      </c>
      <c r="F43" s="66">
        <v>22.44</v>
      </c>
      <c r="G43" s="66">
        <f t="shared" si="0"/>
        <v>0</v>
      </c>
    </row>
    <row r="44" spans="1:7" ht="12.75">
      <c r="A44" s="62"/>
      <c r="B44" s="63" t="s">
        <v>363</v>
      </c>
      <c r="C44" s="62">
        <v>247474001</v>
      </c>
      <c r="D44" s="64"/>
      <c r="E44" s="65">
        <v>0</v>
      </c>
      <c r="F44" s="66">
        <v>73.08</v>
      </c>
      <c r="G44" s="66">
        <f t="shared" si="0"/>
        <v>0</v>
      </c>
    </row>
    <row r="45" spans="1:7" ht="12.75">
      <c r="A45" s="62"/>
      <c r="B45" s="63" t="s">
        <v>364</v>
      </c>
      <c r="C45" s="62">
        <v>247464001</v>
      </c>
      <c r="D45" s="64"/>
      <c r="E45" s="65">
        <v>0</v>
      </c>
      <c r="F45" s="66">
        <v>21.12</v>
      </c>
      <c r="G45" s="66">
        <f t="shared" si="0"/>
        <v>0</v>
      </c>
    </row>
    <row r="46" spans="1:7" ht="12.75">
      <c r="A46" s="62"/>
      <c r="B46" s="63" t="s">
        <v>1596</v>
      </c>
      <c r="C46" s="62">
        <v>138062001</v>
      </c>
      <c r="D46" s="64"/>
      <c r="E46" s="65">
        <v>0</v>
      </c>
      <c r="F46" s="66">
        <v>42.24</v>
      </c>
      <c r="G46" s="66">
        <f t="shared" si="0"/>
        <v>0</v>
      </c>
    </row>
    <row r="47" spans="1:7" ht="12.75">
      <c r="A47" s="62"/>
      <c r="B47" s="63" t="s">
        <v>1597</v>
      </c>
      <c r="C47" s="62">
        <v>138072001</v>
      </c>
      <c r="D47" s="64"/>
      <c r="E47" s="65">
        <v>0</v>
      </c>
      <c r="F47" s="66">
        <v>17.4</v>
      </c>
      <c r="G47" s="66">
        <f t="shared" si="0"/>
        <v>0</v>
      </c>
    </row>
    <row r="48" spans="1:7" ht="12.75">
      <c r="A48" s="62"/>
      <c r="B48" s="63" t="s">
        <v>1598</v>
      </c>
      <c r="C48" s="62">
        <v>137234001</v>
      </c>
      <c r="D48" s="64"/>
      <c r="E48" s="65">
        <v>0</v>
      </c>
      <c r="F48" s="66">
        <v>24.36</v>
      </c>
      <c r="G48" s="66">
        <f t="shared" si="0"/>
        <v>0</v>
      </c>
    </row>
    <row r="49" spans="1:7" ht="12.75">
      <c r="A49" s="62"/>
      <c r="B49" s="63" t="s">
        <v>1599</v>
      </c>
      <c r="C49" s="62">
        <v>247484001</v>
      </c>
      <c r="D49" s="64"/>
      <c r="E49" s="65">
        <v>0</v>
      </c>
      <c r="F49" s="66">
        <v>7.44</v>
      </c>
      <c r="G49" s="66">
        <f t="shared" si="0"/>
        <v>0</v>
      </c>
    </row>
    <row r="50" spans="1:7" ht="12.75">
      <c r="A50" s="62"/>
      <c r="B50" s="63" t="s">
        <v>1600</v>
      </c>
      <c r="C50" s="62">
        <v>247494001</v>
      </c>
      <c r="D50" s="64"/>
      <c r="E50" s="65">
        <v>0</v>
      </c>
      <c r="F50" s="66">
        <v>8.76</v>
      </c>
      <c r="G50" s="66">
        <f t="shared" si="0"/>
        <v>0</v>
      </c>
    </row>
    <row r="51" spans="1:7" ht="12.75">
      <c r="A51" s="62"/>
      <c r="B51" s="63" t="s">
        <v>1601</v>
      </c>
      <c r="C51" s="62">
        <v>137294001</v>
      </c>
      <c r="D51" s="64"/>
      <c r="E51" s="65">
        <v>0</v>
      </c>
      <c r="F51" s="66">
        <v>3732</v>
      </c>
      <c r="G51" s="66">
        <f t="shared" si="0"/>
        <v>0</v>
      </c>
    </row>
    <row r="52" spans="1:7" ht="12.75">
      <c r="A52" s="62"/>
      <c r="B52" s="63" t="s">
        <v>700</v>
      </c>
      <c r="C52" s="62">
        <v>137954001</v>
      </c>
      <c r="D52" s="64"/>
      <c r="E52" s="65">
        <v>0</v>
      </c>
      <c r="F52" s="66">
        <v>3732</v>
      </c>
      <c r="G52" s="66">
        <f t="shared" si="0"/>
        <v>0</v>
      </c>
    </row>
    <row r="53" spans="1:7" ht="12.75">
      <c r="A53" s="62"/>
      <c r="B53" s="63" t="s">
        <v>701</v>
      </c>
      <c r="C53" s="62">
        <v>137425001</v>
      </c>
      <c r="D53" s="64"/>
      <c r="E53" s="65">
        <v>0</v>
      </c>
      <c r="F53" s="66">
        <v>3038.64</v>
      </c>
      <c r="G53" s="66">
        <f t="shared" si="0"/>
        <v>0</v>
      </c>
    </row>
    <row r="54" spans="1:7" ht="12.75">
      <c r="A54" s="62"/>
      <c r="B54" s="63" t="s">
        <v>702</v>
      </c>
      <c r="C54" s="62">
        <v>137404001</v>
      </c>
      <c r="D54" s="64"/>
      <c r="E54" s="65">
        <v>0</v>
      </c>
      <c r="F54" s="66">
        <v>3038.64</v>
      </c>
      <c r="G54" s="66">
        <f t="shared" si="0"/>
        <v>0</v>
      </c>
    </row>
    <row r="55" spans="1:7" ht="12.75">
      <c r="A55" s="62"/>
      <c r="B55" s="63" t="s">
        <v>703</v>
      </c>
      <c r="C55" s="62">
        <v>201802001</v>
      </c>
      <c r="D55" s="64"/>
      <c r="E55" s="65">
        <v>0</v>
      </c>
      <c r="F55" s="66">
        <v>253.2</v>
      </c>
      <c r="G55" s="66">
        <f t="shared" si="0"/>
        <v>0</v>
      </c>
    </row>
    <row r="56" spans="1:7" ht="12.75">
      <c r="A56" s="62"/>
      <c r="B56" s="63" t="s">
        <v>704</v>
      </c>
      <c r="C56" s="62">
        <v>137624001</v>
      </c>
      <c r="D56" s="64"/>
      <c r="E56" s="65">
        <v>0</v>
      </c>
      <c r="F56" s="66">
        <v>267.6</v>
      </c>
      <c r="G56" s="66">
        <f t="shared" si="0"/>
        <v>0</v>
      </c>
    </row>
    <row r="57" spans="1:7" ht="12.75">
      <c r="A57" s="62"/>
      <c r="B57" s="63" t="s">
        <v>705</v>
      </c>
      <c r="C57" s="62">
        <v>137634001</v>
      </c>
      <c r="D57" s="64"/>
      <c r="E57" s="65">
        <v>0</v>
      </c>
      <c r="F57" s="66">
        <v>282.12</v>
      </c>
      <c r="G57" s="66">
        <f t="shared" si="0"/>
        <v>0</v>
      </c>
    </row>
    <row r="58" spans="1:7" ht="12.75">
      <c r="A58" s="62"/>
      <c r="B58" s="63" t="s">
        <v>706</v>
      </c>
      <c r="C58" s="62">
        <v>137644001</v>
      </c>
      <c r="D58" s="64"/>
      <c r="E58" s="65">
        <v>0</v>
      </c>
      <c r="F58" s="66">
        <v>593.16</v>
      </c>
      <c r="G58" s="66">
        <f t="shared" si="0"/>
        <v>0</v>
      </c>
    </row>
    <row r="59" spans="1:7" ht="12.75">
      <c r="A59" s="62"/>
      <c r="B59" s="63" t="s">
        <v>707</v>
      </c>
      <c r="C59" s="62">
        <v>137654001</v>
      </c>
      <c r="D59" s="64"/>
      <c r="E59" s="65">
        <v>0</v>
      </c>
      <c r="F59" s="66">
        <v>651</v>
      </c>
      <c r="G59" s="66">
        <f t="shared" si="0"/>
        <v>0</v>
      </c>
    </row>
    <row r="60" spans="1:7" ht="12.75">
      <c r="A60" s="62"/>
      <c r="B60" s="63" t="s">
        <v>708</v>
      </c>
      <c r="C60" s="62">
        <v>137664001</v>
      </c>
      <c r="D60" s="64"/>
      <c r="E60" s="65">
        <v>0</v>
      </c>
      <c r="F60" s="66">
        <v>687.24</v>
      </c>
      <c r="G60" s="66">
        <f t="shared" si="0"/>
        <v>0</v>
      </c>
    </row>
    <row r="61" spans="1:7" ht="12.75">
      <c r="A61" s="62"/>
      <c r="B61" s="63" t="s">
        <v>709</v>
      </c>
      <c r="C61" s="62">
        <v>139881001</v>
      </c>
      <c r="D61" s="64"/>
      <c r="E61" s="65">
        <v>0</v>
      </c>
      <c r="F61" s="66">
        <v>202.44</v>
      </c>
      <c r="G61" s="66">
        <f t="shared" si="0"/>
        <v>0</v>
      </c>
    </row>
    <row r="62" spans="1:7" ht="12.75">
      <c r="A62" s="62"/>
      <c r="B62" s="63" t="s">
        <v>710</v>
      </c>
      <c r="C62" s="62">
        <v>139891001</v>
      </c>
      <c r="D62" s="64"/>
      <c r="E62" s="65">
        <v>0</v>
      </c>
      <c r="F62" s="66">
        <v>209.88</v>
      </c>
      <c r="G62" s="66">
        <f t="shared" si="0"/>
        <v>0</v>
      </c>
    </row>
    <row r="63" spans="1:7" ht="12.75">
      <c r="A63" s="62"/>
      <c r="B63" s="63" t="s">
        <v>711</v>
      </c>
      <c r="C63" s="62">
        <v>139901001</v>
      </c>
      <c r="D63" s="64"/>
      <c r="E63" s="65">
        <v>0</v>
      </c>
      <c r="F63" s="66">
        <v>224.28</v>
      </c>
      <c r="G63" s="66">
        <f t="shared" si="0"/>
        <v>0</v>
      </c>
    </row>
    <row r="64" spans="1:7" ht="12.75">
      <c r="A64" s="62"/>
      <c r="B64" s="63" t="s">
        <v>712</v>
      </c>
      <c r="C64" s="62">
        <v>138463001</v>
      </c>
      <c r="D64" s="64"/>
      <c r="E64" s="65">
        <v>0</v>
      </c>
      <c r="F64" s="66">
        <v>202.44</v>
      </c>
      <c r="G64" s="66">
        <f t="shared" si="0"/>
        <v>0</v>
      </c>
    </row>
    <row r="65" spans="1:7" ht="12.75">
      <c r="A65" s="62"/>
      <c r="B65" s="63" t="s">
        <v>713</v>
      </c>
      <c r="C65" s="62">
        <v>137424001</v>
      </c>
      <c r="D65" s="64"/>
      <c r="E65" s="65">
        <v>0</v>
      </c>
      <c r="F65" s="66">
        <v>209.88</v>
      </c>
      <c r="G65" s="66">
        <f t="shared" si="0"/>
        <v>0</v>
      </c>
    </row>
    <row r="66" spans="1:7" ht="12.75">
      <c r="A66" s="62"/>
      <c r="B66" s="63" t="s">
        <v>714</v>
      </c>
      <c r="C66" s="62">
        <v>137434001</v>
      </c>
      <c r="D66" s="64"/>
      <c r="E66" s="65">
        <v>0</v>
      </c>
      <c r="F66" s="66">
        <v>224.28</v>
      </c>
      <c r="G66" s="66">
        <f t="shared" si="0"/>
        <v>0</v>
      </c>
    </row>
    <row r="67" spans="1:7" ht="12.75">
      <c r="A67" s="62"/>
      <c r="B67" s="63" t="s">
        <v>715</v>
      </c>
      <c r="C67" s="62">
        <v>137584001</v>
      </c>
      <c r="D67" s="64"/>
      <c r="E67" s="65">
        <v>0</v>
      </c>
      <c r="F67" s="66">
        <v>274.92</v>
      </c>
      <c r="G67" s="66">
        <f aca="true" t="shared" si="1" ref="G67:G73">F67*E67</f>
        <v>0</v>
      </c>
    </row>
    <row r="68" spans="1:7" ht="12.75">
      <c r="A68" s="62"/>
      <c r="B68" s="63" t="s">
        <v>716</v>
      </c>
      <c r="C68" s="62">
        <v>137604001</v>
      </c>
      <c r="D68" s="64"/>
      <c r="E68" s="65">
        <v>0</v>
      </c>
      <c r="F68" s="66">
        <v>354.48</v>
      </c>
      <c r="G68" s="66">
        <f t="shared" si="1"/>
        <v>0</v>
      </c>
    </row>
    <row r="69" spans="1:7" ht="12.75">
      <c r="A69" s="62"/>
      <c r="B69" s="63" t="s">
        <v>717</v>
      </c>
      <c r="C69" s="62">
        <v>137614001</v>
      </c>
      <c r="D69" s="64"/>
      <c r="E69" s="65">
        <v>0</v>
      </c>
      <c r="F69" s="66">
        <v>506.4</v>
      </c>
      <c r="G69" s="66">
        <f t="shared" si="1"/>
        <v>0</v>
      </c>
    </row>
    <row r="70" spans="1:7" ht="12.75">
      <c r="A70" s="62"/>
      <c r="B70" s="63" t="s">
        <v>718</v>
      </c>
      <c r="C70" s="62">
        <v>137825001</v>
      </c>
      <c r="D70" s="64"/>
      <c r="E70" s="65">
        <v>0</v>
      </c>
      <c r="F70" s="66">
        <v>2893.92</v>
      </c>
      <c r="G70" s="66">
        <f t="shared" si="1"/>
        <v>0</v>
      </c>
    </row>
    <row r="71" spans="1:7" ht="12.75">
      <c r="A71" s="62"/>
      <c r="B71" s="63" t="s">
        <v>719</v>
      </c>
      <c r="C71" s="62">
        <v>139092002</v>
      </c>
      <c r="D71" s="64"/>
      <c r="E71" s="65">
        <v>0</v>
      </c>
      <c r="F71" s="66">
        <v>86.88</v>
      </c>
      <c r="G71" s="66">
        <f t="shared" si="1"/>
        <v>0</v>
      </c>
    </row>
    <row r="72" spans="1:7" ht="12.75">
      <c r="A72" s="62"/>
      <c r="B72" s="63" t="s">
        <v>720</v>
      </c>
      <c r="C72" s="62">
        <v>137435001</v>
      </c>
      <c r="D72" s="64"/>
      <c r="E72" s="65">
        <v>0</v>
      </c>
      <c r="F72" s="66">
        <v>36.24</v>
      </c>
      <c r="G72" s="66">
        <f t="shared" si="1"/>
        <v>0</v>
      </c>
    </row>
    <row r="73" spans="1:7" ht="12.75">
      <c r="A73" s="62"/>
      <c r="B73" s="63" t="s">
        <v>721</v>
      </c>
      <c r="C73" s="62">
        <v>137394001</v>
      </c>
      <c r="D73" s="64"/>
      <c r="E73" s="65">
        <v>0</v>
      </c>
      <c r="F73" s="66">
        <v>144.6</v>
      </c>
      <c r="G73" s="66">
        <f t="shared" si="1"/>
        <v>0</v>
      </c>
    </row>
  </sheetData>
  <sheetProtection/>
  <autoFilter ref="A1:G73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REHAU Gesellschaft m.b.H.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gfata162</dc:creator>
  <cp:keywords/>
  <dc:description/>
  <cp:lastModifiedBy>Oleg</cp:lastModifiedBy>
  <cp:lastPrinted>2005-04-28T09:35:01Z</cp:lastPrinted>
  <dcterms:created xsi:type="dcterms:W3CDTF">2005-04-26T09:04:36Z</dcterms:created>
  <dcterms:modified xsi:type="dcterms:W3CDTF">2012-07-03T07:06:48Z</dcterms:modified>
  <cp:category/>
  <cp:version/>
  <cp:contentType/>
  <cp:contentStatus/>
</cp:coreProperties>
</file>